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n_sandika\Desktop\چک لیست قیمت گذاری\بالک\1401-02 افزایش قیمت\"/>
    </mc:Choice>
  </mc:AlternateContent>
  <bookViews>
    <workbookView xWindow="0" yWindow="0" windowWidth="15600" windowHeight="7755" activeTab="1"/>
  </bookViews>
  <sheets>
    <sheet name="Sheet1 (2)" sheetId="4" r:id="rId1"/>
    <sheet name="Sheet1" sheetId="3" r:id="rId2"/>
  </sheets>
  <definedNames>
    <definedName name="_xlnm.Print_Area" localSheetId="1">Sheet1!$A$1:$L$45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3" l="1"/>
  <c r="K23" i="3" l="1"/>
  <c r="K14" i="3"/>
  <c r="K24" i="3"/>
  <c r="K25" i="3"/>
  <c r="I24" i="3"/>
  <c r="I25" i="3"/>
  <c r="F9" i="3"/>
  <c r="K9" i="3" s="1"/>
  <c r="B35" i="4"/>
  <c r="B39" i="4"/>
  <c r="B45" i="4" l="1"/>
  <c r="B47" i="4" s="1"/>
  <c r="I29" i="3" l="1"/>
  <c r="K29" i="3" s="1"/>
  <c r="I28" i="3"/>
  <c r="K28" i="3" s="1"/>
  <c r="K30" i="3" s="1"/>
  <c r="K34" i="3" s="1"/>
  <c r="I27" i="3"/>
  <c r="K27" i="3" s="1"/>
  <c r="I26" i="3"/>
  <c r="K26" i="3" s="1"/>
  <c r="I23" i="3"/>
  <c r="I20" i="3"/>
  <c r="K20" i="3" s="1"/>
  <c r="I19" i="3"/>
  <c r="K19" i="3" s="1"/>
  <c r="K37" i="3" l="1"/>
  <c r="K36" i="3"/>
  <c r="K21" i="3"/>
  <c r="K40" i="3" l="1"/>
</calcChain>
</file>

<file path=xl/sharedStrings.xml><?xml version="1.0" encoding="utf-8"?>
<sst xmlns="http://schemas.openxmlformats.org/spreadsheetml/2006/main" count="82" uniqueCount="66">
  <si>
    <t>تذکر مهم :  تمامي محاسبات براي يك واحد از فرآورده انجام شود . ( مانند یک عدد قرص ، یک عدد کپسول ، یک عدد شربت و .....  )</t>
  </si>
  <si>
    <t>نام و شکل محصول ( فارسی ) :  قرص مولتی ویتامین مینرال</t>
  </si>
  <si>
    <t>نام و شکل محصول ( لاتین ) : MUTIVITAMIN + MINERAL TAB</t>
  </si>
  <si>
    <t>نام تجاری ( لاتین ) : MULTI  PLUS</t>
  </si>
  <si>
    <t>IRC No  :  1234556789012</t>
  </si>
  <si>
    <t>شرح مواد</t>
  </si>
  <si>
    <t>ميزان مصرف در هر واحد از فرآورده</t>
  </si>
  <si>
    <t>قيمت خريد هر كيلوگرم / لیتر / واحد بین المللی / عدد / ......</t>
  </si>
  <si>
    <t xml:space="preserve">مبلغ مواد مصرفي برای يك واحد محصول به ريال </t>
  </si>
  <si>
    <t>ميزان ماده</t>
  </si>
  <si>
    <t>واحد</t>
  </si>
  <si>
    <t>مبلغ</t>
  </si>
  <si>
    <t>نوع ارز</t>
  </si>
  <si>
    <t>نرخ ارز ( ریال )</t>
  </si>
  <si>
    <t>معادل ریالی ( برای هر  كيلوگرم / لیتر / عدد / ...... )</t>
  </si>
  <si>
    <t>کیلوگرم</t>
  </si>
  <si>
    <t>دلار</t>
  </si>
  <si>
    <t>ریال</t>
  </si>
  <si>
    <t>مواد
جانبی</t>
  </si>
  <si>
    <t>مجموع هزينه مواد جانبی به ريال</t>
  </si>
  <si>
    <t>مواد
بسته بندی</t>
  </si>
  <si>
    <t>گرم</t>
  </si>
  <si>
    <t>یورو</t>
  </si>
  <si>
    <t>عدد</t>
  </si>
  <si>
    <t>متر</t>
  </si>
  <si>
    <t>مجموع هزينه مواد بسته بندی به ريال</t>
  </si>
  <si>
    <t>قيمت مصرف کننده هر واحد محصول ( بدون احتساب مالیات بر ارزش افزوده )</t>
  </si>
  <si>
    <t xml:space="preserve">ساير هزينه ها (نام بريد) </t>
  </si>
  <si>
    <t>شركت واردکننده  :  تدبیر سلامت</t>
  </si>
  <si>
    <t xml:space="preserve">نام کارخانه بسته بندی کننده : </t>
  </si>
  <si>
    <t>مبلغ پرداختی بابت یک واحد محصول به ریال</t>
  </si>
  <si>
    <t>قیمت خرید ( ارزی )
CPT</t>
  </si>
  <si>
    <t>کرایه حمل
( ارزی )</t>
  </si>
  <si>
    <t>قیمت خرید ( ارزی )
FOB</t>
  </si>
  <si>
    <t>بالک</t>
  </si>
  <si>
    <t>حقوق و عوارض گمرکی</t>
  </si>
  <si>
    <t>مالیات بر ارزش افزوده</t>
  </si>
  <si>
    <t>سایر هزینه ها ( هزینه های مالی ، حمل ونقل و.....)</t>
  </si>
  <si>
    <t>مجموع هزينه های واردات بالک ( با احتساب قیمت محصول ) به ریال</t>
  </si>
  <si>
    <t xml:space="preserve">مبلغ اقلام مصرفي برای يك واحد محصول به ريال </t>
  </si>
  <si>
    <t>قيمت خريد هر واحد ( كيلو گرم / عدد /.. )</t>
  </si>
  <si>
    <t>ميزان مصرف به ازاء هر واحد محصول</t>
  </si>
  <si>
    <t>شرح اقلام</t>
  </si>
  <si>
    <t>مواد جانبی و اقلام
بسته بندي</t>
  </si>
  <si>
    <t>مجموع هزينه مواد جانبی و اقلام بسته بندی به ريال</t>
  </si>
  <si>
    <t>هزينه ساخت قرادادی و انجام بسته بندی ( بر اساس قرارداد ) به ریال</t>
  </si>
  <si>
    <t>ساخت قراردادی</t>
  </si>
  <si>
    <t>هزينه بازاریابی ( حداکثر 5 درصد مجموع هزينه های واردات و ساخت قراردادی )</t>
  </si>
  <si>
    <t>ضایعات (حداکثر 4 درصد مجموع هزينه های واردات و ساخت قراردادی )</t>
  </si>
  <si>
    <r>
      <t xml:space="preserve">قيمت فروش هر واحد محصول به شرکت پخش </t>
    </r>
    <r>
      <rPr>
        <sz val="6"/>
        <rFont val="Nazanin"/>
        <charset val="178"/>
      </rPr>
      <t xml:space="preserve">( بدون محاسبه ارزش افزوده )  </t>
    </r>
  </si>
  <si>
    <t xml:space="preserve">تاييد و امضاي مدير عامل
</t>
  </si>
  <si>
    <t>هزينه هاي دستمزد بسته بندی ( بر اساس قرارداد )</t>
  </si>
  <si>
    <t>مجموع هزينه های واردات ، مواد جانبی و بسته بندی و ساخت قراردادی به ريال</t>
  </si>
  <si>
    <t>مانیتول</t>
  </si>
  <si>
    <t>لاکتوز</t>
  </si>
  <si>
    <t>لیتر</t>
  </si>
  <si>
    <t>جعبه</t>
  </si>
  <si>
    <t>بروشور</t>
  </si>
  <si>
    <t>لیبل</t>
  </si>
  <si>
    <t>قوطی</t>
  </si>
  <si>
    <t>پی وی سی</t>
  </si>
  <si>
    <t>فویل آلومینیوم</t>
  </si>
  <si>
    <t>مهر شرکت و امضاء مدير عامل</t>
  </si>
  <si>
    <t xml:space="preserve"> پرسشنامه بررسی قیمت فرآورده های مکمل بالک
( افزایش قیمت )</t>
  </si>
  <si>
    <t>سود ( 18 درصد مجموع هزينه های واردات ، مواد جانی و بسته بندی و ساخت قراردادی به ريال )</t>
  </si>
  <si>
    <r>
      <t xml:space="preserve">کد مدرک :         </t>
    </r>
    <r>
      <rPr>
        <b/>
        <sz val="12"/>
        <rFont val="Calibri"/>
        <family val="2"/>
        <scheme val="minor"/>
      </rPr>
      <t xml:space="preserve"> BUL/003</t>
    </r>
    <r>
      <rPr>
        <b/>
        <sz val="12"/>
        <rFont val="B Nazanin"/>
        <charset val="178"/>
      </rPr>
      <t xml:space="preserve">
تاریخ بروزرسانی :    </t>
    </r>
    <r>
      <rPr>
        <b/>
        <sz val="12"/>
        <rFont val="Calibri"/>
        <family val="2"/>
        <scheme val="minor"/>
      </rPr>
      <t>1401/01/15</t>
    </r>
    <r>
      <rPr>
        <b/>
        <sz val="12"/>
        <rFont val="B Nazanin"/>
        <charset val="178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</si>
</sst>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4">
    <font>
      <sz val="11"/>
      <color theme="1"/>
      <name val="Calibri"/>
      <family val="2"/>
      <charset val="178"/>
      <scheme val="minor"/>
    </font>
    <font>
      <b/>
      <sz val="12"/>
      <name val="B Nazanin"/>
      <charset val="178"/>
    </font>
    <font>
      <b/>
      <sz val="16"/>
      <name val="B Nazanin"/>
      <charset val="178"/>
    </font>
    <font>
      <b/>
      <sz val="11"/>
      <name val="B Nazanin"/>
      <charset val="178"/>
    </font>
    <font>
      <sz val="9"/>
      <name val="Arial"/>
      <family val="2"/>
    </font>
    <font>
      <b/>
      <sz val="9"/>
      <name val="B Nazanin"/>
      <charset val="178"/>
    </font>
    <font>
      <b/>
      <sz val="9"/>
      <name val="Arial"/>
      <family val="2"/>
    </font>
    <font>
      <b/>
      <sz val="10"/>
      <name val="B Nazanin"/>
      <charset val="178"/>
    </font>
    <font>
      <sz val="10"/>
      <name val="B Nazanin"/>
      <charset val="178"/>
    </font>
    <font>
      <b/>
      <sz val="10"/>
      <color theme="1"/>
      <name val="B Nazanin"/>
      <charset val="178"/>
    </font>
    <font>
      <sz val="10"/>
      <name val="Nazanin"/>
      <charset val="178"/>
    </font>
    <font>
      <sz val="11"/>
      <name val="Arial"/>
      <family val="2"/>
    </font>
    <font>
      <sz val="10"/>
      <name val="Arial"/>
      <family val="2"/>
    </font>
    <font>
      <b/>
      <sz val="12"/>
      <name val="Nazanin"/>
      <charset val="178"/>
    </font>
    <font>
      <sz val="9"/>
      <name val="Nazanin"/>
      <charset val="178"/>
    </font>
    <font>
      <sz val="16"/>
      <name val="Nazanin"/>
      <charset val="178"/>
    </font>
    <font>
      <sz val="8"/>
      <name val="Nazanin"/>
      <charset val="178"/>
    </font>
    <font>
      <sz val="12"/>
      <name val="Arial"/>
      <family val="2"/>
    </font>
    <font>
      <sz val="12"/>
      <name val="Nazanin"/>
      <charset val="178"/>
    </font>
    <font>
      <sz val="8"/>
      <name val="Arial"/>
      <family val="2"/>
    </font>
    <font>
      <sz val="6"/>
      <name val="Nazanin"/>
      <charset val="178"/>
    </font>
    <font>
      <b/>
      <sz val="11"/>
      <color theme="1"/>
      <name val="B Nazanin"/>
      <charset val="178"/>
    </font>
    <font>
      <b/>
      <sz val="12"/>
      <name val="Calibri"/>
      <family val="2"/>
      <scheme val="minor"/>
    </font>
    <font>
      <b/>
      <sz val="12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4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3" borderId="0" xfId="0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12" fillId="0" borderId="0" xfId="1" applyAlignment="1">
      <alignment vertical="center"/>
    </xf>
    <xf numFmtId="0" fontId="12" fillId="0" borderId="0" xfId="1" applyBorder="1" applyAlignment="1">
      <alignment vertical="center"/>
    </xf>
    <xf numFmtId="0" fontId="14" fillId="4" borderId="15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2" fillId="0" borderId="0" xfId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4" fillId="4" borderId="0" xfId="1" applyFont="1" applyFill="1" applyBorder="1" applyAlignment="1">
      <alignment horizontal="center" vertical="center"/>
    </xf>
    <xf numFmtId="0" fontId="10" fillId="0" borderId="15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vertical="top"/>
    </xf>
    <xf numFmtId="0" fontId="12" fillId="0" borderId="0" xfId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9" fillId="0" borderId="16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textRotation="90" wrapText="1"/>
    </xf>
    <xf numFmtId="0" fontId="10" fillId="0" borderId="0" xfId="1" applyFont="1" applyAlignment="1">
      <alignment vertical="center" wrapText="1"/>
    </xf>
    <xf numFmtId="0" fontId="12" fillId="0" borderId="0" xfId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164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17" xfId="1" applyFont="1" applyFill="1" applyBorder="1" applyAlignment="1">
      <alignment horizontal="right" vertical="center"/>
    </xf>
    <xf numFmtId="0" fontId="16" fillId="0" borderId="18" xfId="1" applyFont="1" applyFill="1" applyBorder="1" applyAlignment="1">
      <alignment horizontal="right" vertical="center"/>
    </xf>
    <xf numFmtId="0" fontId="16" fillId="0" borderId="19" xfId="1" applyFont="1" applyFill="1" applyBorder="1" applyAlignment="1">
      <alignment horizontal="right" vertical="center"/>
    </xf>
    <xf numFmtId="0" fontId="10" fillId="4" borderId="17" xfId="1" applyFont="1" applyFill="1" applyBorder="1" applyAlignment="1">
      <alignment horizontal="left" vertical="center"/>
    </xf>
    <xf numFmtId="0" fontId="10" fillId="4" borderId="18" xfId="1" applyFont="1" applyFill="1" applyBorder="1" applyAlignment="1">
      <alignment horizontal="left" vertical="center"/>
    </xf>
    <xf numFmtId="0" fontId="10" fillId="4" borderId="19" xfId="1" applyFont="1" applyFill="1" applyBorder="1" applyAlignment="1">
      <alignment horizontal="left" vertical="center"/>
    </xf>
    <xf numFmtId="0" fontId="16" fillId="0" borderId="17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0" fillId="4" borderId="15" xfId="1" applyFont="1" applyFill="1" applyBorder="1" applyAlignment="1">
      <alignment horizontal="left" vertical="center"/>
    </xf>
    <xf numFmtId="0" fontId="12" fillId="4" borderId="15" xfId="1" applyFill="1" applyBorder="1" applyAlignment="1">
      <alignment horizontal="left" vertical="center"/>
    </xf>
    <xf numFmtId="0" fontId="18" fillId="4" borderId="14" xfId="1" applyFont="1" applyFill="1" applyBorder="1" applyAlignment="1">
      <alignment horizontal="center" vertical="center" textRotation="90"/>
    </xf>
    <xf numFmtId="0" fontId="18" fillId="4" borderId="16" xfId="1" applyFont="1" applyFill="1" applyBorder="1" applyAlignment="1">
      <alignment horizontal="center" vertical="center" textRotation="90"/>
    </xf>
    <xf numFmtId="0" fontId="18" fillId="4" borderId="20" xfId="1" applyFont="1" applyFill="1" applyBorder="1" applyAlignment="1">
      <alignment horizontal="center" vertical="center" textRotation="90"/>
    </xf>
    <xf numFmtId="0" fontId="14" fillId="0" borderId="15" xfId="1" applyFont="1" applyBorder="1" applyAlignment="1">
      <alignment horizontal="center" vertical="center"/>
    </xf>
    <xf numFmtId="0" fontId="16" fillId="0" borderId="17" xfId="1" applyFont="1" applyBorder="1" applyAlignment="1">
      <alignment horizontal="right" vertical="center"/>
    </xf>
    <xf numFmtId="0" fontId="16" fillId="0" borderId="18" xfId="1" applyFont="1" applyBorder="1" applyAlignment="1">
      <alignment horizontal="right" vertical="center"/>
    </xf>
    <xf numFmtId="0" fontId="16" fillId="0" borderId="19" xfId="1" applyFont="1" applyBorder="1" applyAlignment="1">
      <alignment horizontal="right" vertical="center"/>
    </xf>
    <xf numFmtId="0" fontId="14" fillId="4" borderId="14" xfId="1" applyFont="1" applyFill="1" applyBorder="1" applyAlignment="1">
      <alignment horizontal="center" vertical="center" wrapText="1"/>
    </xf>
    <xf numFmtId="0" fontId="14" fillId="4" borderId="20" xfId="1" applyFont="1" applyFill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right" vertical="center"/>
    </xf>
    <xf numFmtId="0" fontId="4" fillId="0" borderId="15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 textRotation="90" wrapText="1"/>
    </xf>
    <xf numFmtId="0" fontId="15" fillId="4" borderId="16" xfId="1" applyFont="1" applyFill="1" applyBorder="1" applyAlignment="1">
      <alignment horizontal="center" vertical="center" textRotation="90" wrapText="1"/>
    </xf>
    <xf numFmtId="0" fontId="15" fillId="4" borderId="20" xfId="1" applyFont="1" applyFill="1" applyBorder="1" applyAlignment="1">
      <alignment horizontal="center" vertical="center" textRotation="90" wrapText="1"/>
    </xf>
    <xf numFmtId="0" fontId="10" fillId="2" borderId="15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0" fillId="0" borderId="0" xfId="1" applyFont="1" applyAlignment="1">
      <alignment horizontal="center" vertical="center"/>
    </xf>
    <xf numFmtId="0" fontId="12" fillId="0" borderId="14" xfId="1" applyBorder="1" applyAlignment="1">
      <alignment horizontal="right" vertical="center"/>
    </xf>
    <xf numFmtId="0" fontId="7" fillId="0" borderId="5" xfId="1" applyFont="1" applyFill="1" applyBorder="1" applyAlignment="1">
      <alignment horizontal="right" vertical="center" wrapText="1"/>
    </xf>
    <xf numFmtId="0" fontId="7" fillId="0" borderId="6" xfId="1" applyFont="1" applyFill="1" applyBorder="1" applyAlignment="1">
      <alignment horizontal="right" vertical="center" wrapText="1"/>
    </xf>
    <xf numFmtId="0" fontId="7" fillId="0" borderId="7" xfId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showGridLines="0" rightToLeft="1" topLeftCell="A23" zoomScale="110" zoomScaleNormal="110" workbookViewId="0">
      <selection activeCell="C45" sqref="C45:L45"/>
    </sheetView>
  </sheetViews>
  <sheetFormatPr defaultColWidth="9.140625" defaultRowHeight="12.75"/>
  <cols>
    <col min="1" max="1" width="3.5703125" style="12" customWidth="1"/>
    <col min="2" max="2" width="12" style="12" customWidth="1"/>
    <col min="3" max="3" width="11" style="12" customWidth="1"/>
    <col min="4" max="4" width="8.42578125" style="12" customWidth="1"/>
    <col min="5" max="5" width="9.140625" style="12" customWidth="1"/>
    <col min="6" max="6" width="4.5703125" style="12" customWidth="1"/>
    <col min="7" max="7" width="3.140625" style="12" customWidth="1"/>
    <col min="8" max="8" width="7.5703125" style="12" customWidth="1"/>
    <col min="9" max="9" width="9.140625" style="12" customWidth="1"/>
    <col min="10" max="10" width="9.28515625" style="12" customWidth="1"/>
    <col min="11" max="11" width="0.28515625" style="13" customWidth="1"/>
    <col min="12" max="12" width="10" style="12" customWidth="1"/>
    <col min="13" max="16384" width="9.140625" style="12"/>
  </cols>
  <sheetData>
    <row r="2" spans="2:14" ht="17.25" customHeight="1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4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2:14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2:14" ht="3" customHeight="1"/>
    <row r="6" spans="2:14" ht="18" customHeight="1">
      <c r="B6" s="104"/>
      <c r="C6" s="104"/>
      <c r="D6" s="104"/>
      <c r="E6" s="104"/>
      <c r="F6" s="94"/>
      <c r="G6" s="94"/>
      <c r="H6" s="94"/>
      <c r="I6" s="94"/>
      <c r="J6" s="94"/>
      <c r="K6" s="94"/>
      <c r="L6" s="94"/>
    </row>
    <row r="7" spans="2:14" ht="18" customHeight="1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2:14" ht="18" customHeight="1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2:14" ht="1.5" customHeight="1"/>
    <row r="10" spans="2:14" s="18" customFormat="1" ht="41.25" customHeight="1">
      <c r="B10" s="14"/>
      <c r="C10" s="15"/>
      <c r="D10" s="15"/>
      <c r="E10" s="95"/>
      <c r="F10" s="95"/>
      <c r="G10" s="96"/>
      <c r="H10" s="96"/>
      <c r="I10" s="96"/>
      <c r="J10" s="96"/>
      <c r="K10" s="16"/>
      <c r="L10" s="97"/>
      <c r="M10" s="17"/>
      <c r="N10" s="17"/>
    </row>
    <row r="11" spans="2:14" ht="18" customHeight="1">
      <c r="B11" s="19"/>
      <c r="C11" s="20"/>
      <c r="D11" s="20"/>
      <c r="E11" s="100"/>
      <c r="F11" s="100"/>
      <c r="G11" s="101"/>
      <c r="H11" s="101"/>
      <c r="I11" s="101"/>
      <c r="J11" s="101"/>
      <c r="K11" s="21"/>
      <c r="L11" s="98"/>
      <c r="M11" s="22"/>
      <c r="N11" s="22"/>
    </row>
    <row r="12" spans="2:14" ht="3" customHeight="1">
      <c r="B12" s="23"/>
      <c r="C12" s="23"/>
      <c r="D12" s="23"/>
      <c r="E12" s="21"/>
      <c r="F12" s="21"/>
      <c r="G12" s="21"/>
      <c r="H12" s="21"/>
      <c r="I12" s="21"/>
      <c r="J12" s="21"/>
      <c r="K12" s="21"/>
      <c r="L12" s="98"/>
      <c r="M12" s="22"/>
      <c r="N12" s="22"/>
    </row>
    <row r="13" spans="2:14" s="13" customFormat="1" ht="9" customHeight="1">
      <c r="B13" s="23"/>
      <c r="C13" s="23"/>
      <c r="D13" s="23"/>
      <c r="E13" s="21"/>
      <c r="F13" s="21"/>
      <c r="G13" s="21"/>
      <c r="H13" s="21"/>
      <c r="I13" s="21"/>
      <c r="J13" s="24"/>
      <c r="K13" s="21"/>
      <c r="L13" s="98"/>
      <c r="M13" s="23"/>
      <c r="N13" s="23"/>
    </row>
    <row r="14" spans="2:14" s="13" customFormat="1" ht="2.25" customHeight="1">
      <c r="B14" s="23"/>
      <c r="C14" s="23"/>
      <c r="D14" s="23"/>
      <c r="E14" s="21"/>
      <c r="F14" s="21"/>
      <c r="G14" s="21"/>
      <c r="H14" s="21"/>
      <c r="I14" s="21"/>
      <c r="J14" s="21"/>
      <c r="K14" s="21"/>
      <c r="L14" s="98"/>
      <c r="M14" s="23"/>
      <c r="N14" s="23"/>
    </row>
    <row r="15" spans="2:14" ht="18" customHeight="1">
      <c r="B15" s="25"/>
      <c r="C15" s="86"/>
      <c r="D15" s="87"/>
      <c r="E15" s="87"/>
      <c r="F15" s="87"/>
      <c r="G15" s="87"/>
      <c r="H15" s="87"/>
      <c r="I15" s="87"/>
      <c r="J15" s="88"/>
      <c r="K15" s="21"/>
      <c r="L15" s="98"/>
      <c r="M15" s="22"/>
      <c r="N15" s="22"/>
    </row>
    <row r="16" spans="2:14" ht="18" customHeight="1">
      <c r="B16" s="25"/>
      <c r="C16" s="86"/>
      <c r="D16" s="87"/>
      <c r="E16" s="87"/>
      <c r="F16" s="87"/>
      <c r="G16" s="87"/>
      <c r="H16" s="87"/>
      <c r="I16" s="87"/>
      <c r="J16" s="88"/>
      <c r="K16" s="21"/>
      <c r="L16" s="98"/>
      <c r="M16" s="22"/>
      <c r="N16" s="22"/>
    </row>
    <row r="17" spans="2:14" ht="18" customHeight="1">
      <c r="B17" s="25"/>
      <c r="C17" s="86"/>
      <c r="D17" s="87"/>
      <c r="E17" s="87"/>
      <c r="F17" s="87"/>
      <c r="G17" s="87"/>
      <c r="H17" s="87"/>
      <c r="I17" s="87"/>
      <c r="J17" s="88"/>
      <c r="K17" s="21"/>
      <c r="L17" s="98"/>
      <c r="M17" s="22"/>
      <c r="N17" s="22"/>
    </row>
    <row r="18" spans="2:14" s="13" customFormat="1" ht="1.5" customHeight="1">
      <c r="B18" s="23"/>
      <c r="C18" s="26"/>
      <c r="D18" s="26"/>
      <c r="E18" s="26"/>
      <c r="F18" s="26"/>
      <c r="G18" s="26"/>
      <c r="H18" s="26"/>
      <c r="I18" s="26"/>
      <c r="J18" s="26"/>
      <c r="K18" s="27"/>
      <c r="L18" s="98"/>
      <c r="M18" s="23"/>
      <c r="N18" s="23"/>
    </row>
    <row r="19" spans="2:14" ht="20.25" customHeight="1">
      <c r="B19" s="19"/>
      <c r="C19" s="80"/>
      <c r="D19" s="81"/>
      <c r="E19" s="81"/>
      <c r="F19" s="81"/>
      <c r="G19" s="81"/>
      <c r="H19" s="81"/>
      <c r="I19" s="81"/>
      <c r="J19" s="81"/>
      <c r="K19" s="28"/>
      <c r="L19" s="99"/>
      <c r="M19" s="22"/>
      <c r="N19" s="22"/>
    </row>
    <row r="20" spans="2:14" ht="1.5" customHeight="1">
      <c r="B20" s="23"/>
      <c r="C20" s="29"/>
      <c r="D20" s="28"/>
      <c r="E20" s="28"/>
      <c r="F20" s="28"/>
      <c r="G20" s="28"/>
      <c r="H20" s="28"/>
      <c r="I20" s="28"/>
      <c r="J20" s="28"/>
      <c r="K20" s="28"/>
      <c r="L20" s="30"/>
      <c r="M20" s="22"/>
      <c r="N20" s="22"/>
    </row>
    <row r="21" spans="2:14" ht="27" customHeight="1">
      <c r="B21" s="89" t="s">
        <v>39</v>
      </c>
      <c r="C21" s="91" t="s">
        <v>40</v>
      </c>
      <c r="D21" s="92"/>
      <c r="E21" s="92"/>
      <c r="F21" s="91" t="s">
        <v>41</v>
      </c>
      <c r="G21" s="92"/>
      <c r="H21" s="93"/>
      <c r="I21" s="85" t="s">
        <v>42</v>
      </c>
      <c r="J21" s="85"/>
      <c r="K21" s="31"/>
      <c r="L21" s="82" t="s">
        <v>43</v>
      </c>
    </row>
    <row r="22" spans="2:14">
      <c r="B22" s="90"/>
      <c r="C22" s="32" t="s">
        <v>13</v>
      </c>
      <c r="D22" s="32" t="s">
        <v>12</v>
      </c>
      <c r="E22" s="33" t="s">
        <v>11</v>
      </c>
      <c r="F22" s="85" t="s">
        <v>10</v>
      </c>
      <c r="G22" s="85"/>
      <c r="H22" s="33" t="s">
        <v>9</v>
      </c>
      <c r="I22" s="85"/>
      <c r="J22" s="85"/>
      <c r="K22" s="34"/>
      <c r="L22" s="83"/>
    </row>
    <row r="23" spans="2:14" ht="18" customHeight="1">
      <c r="B23" s="35"/>
      <c r="C23" s="36"/>
      <c r="D23" s="37"/>
      <c r="E23" s="38"/>
      <c r="F23" s="76"/>
      <c r="G23" s="77"/>
      <c r="H23" s="38"/>
      <c r="I23" s="78"/>
      <c r="J23" s="79"/>
      <c r="K23" s="34"/>
      <c r="L23" s="83"/>
    </row>
    <row r="24" spans="2:14" ht="18" customHeight="1">
      <c r="B24" s="39"/>
      <c r="C24" s="36"/>
      <c r="D24" s="37"/>
      <c r="E24" s="38"/>
      <c r="F24" s="76"/>
      <c r="G24" s="77"/>
      <c r="H24" s="38"/>
      <c r="I24" s="78"/>
      <c r="J24" s="79"/>
      <c r="K24" s="34"/>
      <c r="L24" s="83"/>
    </row>
    <row r="25" spans="2:14" ht="18" customHeight="1">
      <c r="B25" s="39"/>
      <c r="C25" s="36"/>
      <c r="D25" s="37"/>
      <c r="E25" s="38"/>
      <c r="F25" s="76"/>
      <c r="G25" s="77"/>
      <c r="H25" s="38"/>
      <c r="I25" s="78"/>
      <c r="J25" s="79"/>
      <c r="K25" s="34"/>
      <c r="L25" s="83"/>
    </row>
    <row r="26" spans="2:14" ht="18" customHeight="1">
      <c r="B26" s="39"/>
      <c r="C26" s="36"/>
      <c r="D26" s="37"/>
      <c r="E26" s="38"/>
      <c r="F26" s="76"/>
      <c r="G26" s="77"/>
      <c r="H26" s="38"/>
      <c r="I26" s="78"/>
      <c r="J26" s="79"/>
      <c r="K26" s="34"/>
      <c r="L26" s="83"/>
    </row>
    <row r="27" spans="2:14" ht="18" customHeight="1">
      <c r="B27" s="39"/>
      <c r="C27" s="36"/>
      <c r="D27" s="37"/>
      <c r="E27" s="38"/>
      <c r="F27" s="76"/>
      <c r="G27" s="77"/>
      <c r="H27" s="38"/>
      <c r="I27" s="78"/>
      <c r="J27" s="79"/>
      <c r="K27" s="34"/>
      <c r="L27" s="83"/>
    </row>
    <row r="28" spans="2:14" ht="18" customHeight="1">
      <c r="B28" s="39"/>
      <c r="C28" s="36"/>
      <c r="D28" s="37"/>
      <c r="E28" s="38"/>
      <c r="F28" s="76"/>
      <c r="G28" s="77"/>
      <c r="H28" s="38"/>
      <c r="I28" s="78"/>
      <c r="J28" s="79"/>
      <c r="K28" s="34"/>
      <c r="L28" s="83"/>
    </row>
    <row r="29" spans="2:14" ht="18" customHeight="1">
      <c r="B29" s="39"/>
      <c r="C29" s="36"/>
      <c r="D29" s="37"/>
      <c r="E29" s="38"/>
      <c r="F29" s="76"/>
      <c r="G29" s="77"/>
      <c r="H29" s="38"/>
      <c r="I29" s="78"/>
      <c r="J29" s="79"/>
      <c r="K29" s="34"/>
      <c r="L29" s="83"/>
    </row>
    <row r="30" spans="2:14" ht="18" customHeight="1">
      <c r="B30" s="39"/>
      <c r="C30" s="36"/>
      <c r="D30" s="37"/>
      <c r="E30" s="38"/>
      <c r="F30" s="76"/>
      <c r="G30" s="77"/>
      <c r="H30" s="38"/>
      <c r="I30" s="78"/>
      <c r="J30" s="79"/>
      <c r="K30" s="34"/>
      <c r="L30" s="83"/>
    </row>
    <row r="31" spans="2:14" ht="18" customHeight="1">
      <c r="B31" s="36"/>
      <c r="C31" s="36"/>
      <c r="D31" s="37"/>
      <c r="E31" s="38"/>
      <c r="F31" s="76"/>
      <c r="G31" s="77"/>
      <c r="H31" s="38"/>
      <c r="I31" s="78"/>
      <c r="J31" s="79"/>
      <c r="K31" s="34"/>
      <c r="L31" s="83"/>
    </row>
    <row r="32" spans="2:14" ht="18" customHeight="1">
      <c r="B32" s="36"/>
      <c r="C32" s="36"/>
      <c r="D32" s="37"/>
      <c r="E32" s="38"/>
      <c r="F32" s="76"/>
      <c r="G32" s="77"/>
      <c r="H32" s="38"/>
      <c r="I32" s="78"/>
      <c r="J32" s="79"/>
      <c r="K32" s="34"/>
      <c r="L32" s="83"/>
    </row>
    <row r="33" spans="2:14" ht="18" customHeight="1">
      <c r="B33" s="36"/>
      <c r="C33" s="36"/>
      <c r="D33" s="37"/>
      <c r="E33" s="38"/>
      <c r="F33" s="76"/>
      <c r="G33" s="77"/>
      <c r="H33" s="38"/>
      <c r="I33" s="78"/>
      <c r="J33" s="79"/>
      <c r="K33" s="34"/>
      <c r="L33" s="83"/>
    </row>
    <row r="34" spans="2:14" s="13" customFormat="1" ht="1.5" customHeight="1">
      <c r="B34" s="40"/>
      <c r="C34" s="40"/>
      <c r="D34" s="41"/>
      <c r="E34" s="31"/>
      <c r="F34" s="41"/>
      <c r="G34" s="31"/>
      <c r="H34" s="31"/>
      <c r="I34" s="31"/>
      <c r="J34" s="34"/>
      <c r="K34" s="34"/>
      <c r="L34" s="83"/>
    </row>
    <row r="35" spans="2:14" ht="20.25" customHeight="1">
      <c r="B35" s="19">
        <f>SUM(B23:B33)</f>
        <v>0</v>
      </c>
      <c r="C35" s="80" t="s">
        <v>44</v>
      </c>
      <c r="D35" s="81"/>
      <c r="E35" s="81"/>
      <c r="F35" s="81"/>
      <c r="G35" s="81"/>
      <c r="H35" s="81"/>
      <c r="I35" s="81"/>
      <c r="J35" s="81"/>
      <c r="K35" s="28"/>
      <c r="L35" s="84"/>
      <c r="M35" s="22"/>
      <c r="N35" s="22"/>
    </row>
    <row r="36" spans="2:14" ht="1.5" customHeight="1">
      <c r="B36" s="22"/>
      <c r="C36" s="22"/>
      <c r="D36" s="22"/>
      <c r="E36" s="22"/>
      <c r="F36" s="22"/>
      <c r="G36" s="22"/>
      <c r="H36" s="22"/>
      <c r="I36" s="22"/>
      <c r="J36" s="22"/>
      <c r="K36" s="23"/>
      <c r="L36" s="22"/>
      <c r="M36" s="22"/>
      <c r="N36" s="22"/>
    </row>
    <row r="37" spans="2:14" ht="20.25" customHeight="1">
      <c r="B37" s="25"/>
      <c r="C37" s="80" t="s">
        <v>45</v>
      </c>
      <c r="D37" s="81"/>
      <c r="E37" s="81"/>
      <c r="F37" s="81"/>
      <c r="G37" s="81"/>
      <c r="H37" s="81"/>
      <c r="I37" s="81"/>
      <c r="J37" s="81"/>
      <c r="K37" s="23"/>
      <c r="L37" s="14" t="s">
        <v>46</v>
      </c>
      <c r="M37" s="22"/>
      <c r="N37" s="22"/>
    </row>
    <row r="38" spans="2:14" ht="1.5" customHeight="1">
      <c r="K38" s="23"/>
      <c r="L38" s="42"/>
      <c r="M38" s="22"/>
      <c r="N38" s="22"/>
    </row>
    <row r="39" spans="2:14" ht="19.5" customHeight="1">
      <c r="B39" s="19">
        <f>B19+B35+B37</f>
        <v>0</v>
      </c>
      <c r="C39" s="73"/>
      <c r="D39" s="74"/>
      <c r="E39" s="74"/>
      <c r="F39" s="74"/>
      <c r="G39" s="74"/>
      <c r="H39" s="74"/>
      <c r="I39" s="74"/>
      <c r="J39" s="74"/>
      <c r="K39" s="74"/>
      <c r="L39" s="75"/>
      <c r="M39" s="22"/>
      <c r="N39" s="22"/>
    </row>
    <row r="40" spans="2:14" ht="1.5" customHeight="1">
      <c r="K40" s="12"/>
      <c r="M40" s="22"/>
      <c r="N40" s="22"/>
    </row>
    <row r="41" spans="2:14" ht="17.25" customHeight="1">
      <c r="B41" s="20"/>
      <c r="C41" s="70"/>
      <c r="D41" s="71"/>
      <c r="E41" s="71"/>
      <c r="F41" s="71"/>
      <c r="G41" s="71"/>
      <c r="H41" s="71"/>
      <c r="I41" s="71"/>
      <c r="J41" s="71"/>
      <c r="K41" s="71"/>
      <c r="L41" s="72"/>
      <c r="M41" s="22"/>
      <c r="N41" s="22"/>
    </row>
    <row r="42" spans="2:14" ht="17.25" customHeight="1">
      <c r="B42" s="20"/>
      <c r="C42" s="70"/>
      <c r="D42" s="71"/>
      <c r="E42" s="71"/>
      <c r="F42" s="71"/>
      <c r="G42" s="71"/>
      <c r="H42" s="71"/>
      <c r="I42" s="71"/>
      <c r="J42" s="71"/>
      <c r="K42" s="71"/>
      <c r="L42" s="72"/>
      <c r="M42" s="22"/>
      <c r="N42" s="22"/>
    </row>
    <row r="43" spans="2:14" ht="17.25" customHeight="1">
      <c r="B43" s="20"/>
      <c r="C43" s="70"/>
      <c r="D43" s="71"/>
      <c r="E43" s="71"/>
      <c r="F43" s="71"/>
      <c r="G43" s="71"/>
      <c r="H43" s="71"/>
      <c r="I43" s="71"/>
      <c r="J43" s="71"/>
      <c r="K43" s="71"/>
      <c r="L43" s="72"/>
      <c r="M43" s="22"/>
      <c r="N43" s="22"/>
    </row>
    <row r="44" spans="2:14" ht="1.5" customHeight="1">
      <c r="K44" s="12"/>
      <c r="M44" s="22"/>
      <c r="N44" s="22"/>
    </row>
    <row r="45" spans="2:14" ht="18.75" customHeight="1">
      <c r="B45" s="19">
        <f>0.17*B39</f>
        <v>0</v>
      </c>
      <c r="C45" s="73"/>
      <c r="D45" s="74"/>
      <c r="E45" s="74"/>
      <c r="F45" s="74"/>
      <c r="G45" s="74"/>
      <c r="H45" s="74"/>
      <c r="I45" s="74"/>
      <c r="J45" s="74"/>
      <c r="K45" s="74"/>
      <c r="L45" s="75"/>
      <c r="M45" s="22"/>
      <c r="N45" s="22"/>
    </row>
    <row r="46" spans="2:14" ht="1.5" customHeight="1">
      <c r="B46" s="18"/>
      <c r="K46" s="12"/>
    </row>
    <row r="47" spans="2:14" ht="18" customHeight="1">
      <c r="B47" s="19">
        <f>B39+B41+B42+B43+B45</f>
        <v>0</v>
      </c>
      <c r="C47" s="73" t="s">
        <v>49</v>
      </c>
      <c r="D47" s="74"/>
      <c r="E47" s="74"/>
      <c r="F47" s="74"/>
      <c r="G47" s="74"/>
      <c r="H47" s="74"/>
      <c r="I47" s="74"/>
      <c r="J47" s="74"/>
      <c r="K47" s="74"/>
      <c r="L47" s="75"/>
    </row>
    <row r="48" spans="2:14">
      <c r="B48" s="43"/>
      <c r="D48" s="44"/>
      <c r="E48" s="22"/>
      <c r="F48" s="22"/>
      <c r="G48" s="22"/>
      <c r="H48" s="22"/>
      <c r="I48" s="22"/>
      <c r="J48" s="22"/>
      <c r="K48" s="23"/>
      <c r="L48" s="22"/>
    </row>
    <row r="49" spans="3:3" ht="38.25">
      <c r="C49" s="45" t="s">
        <v>50</v>
      </c>
    </row>
  </sheetData>
  <mergeCells count="56">
    <mergeCell ref="B7:E7"/>
    <mergeCell ref="F7:L7"/>
    <mergeCell ref="B2:L2"/>
    <mergeCell ref="B3:L3"/>
    <mergeCell ref="B4:L4"/>
    <mergeCell ref="B6:E6"/>
    <mergeCell ref="F6:L6"/>
    <mergeCell ref="B21:B22"/>
    <mergeCell ref="C21:E21"/>
    <mergeCell ref="F21:H21"/>
    <mergeCell ref="I21:J22"/>
    <mergeCell ref="B8:E8"/>
    <mergeCell ref="F8:L8"/>
    <mergeCell ref="E10:F10"/>
    <mergeCell ref="G10:H10"/>
    <mergeCell ref="I10:J10"/>
    <mergeCell ref="L10:L19"/>
    <mergeCell ref="E11:F11"/>
    <mergeCell ref="G11:H11"/>
    <mergeCell ref="I11:J11"/>
    <mergeCell ref="C15:J15"/>
    <mergeCell ref="F25:G25"/>
    <mergeCell ref="I25:J25"/>
    <mergeCell ref="F26:G26"/>
    <mergeCell ref="I26:J26"/>
    <mergeCell ref="C16:J16"/>
    <mergeCell ref="C17:J17"/>
    <mergeCell ref="C19:J19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C42:L42"/>
    <mergeCell ref="C43:L43"/>
    <mergeCell ref="C45:L45"/>
    <mergeCell ref="C47:L47"/>
    <mergeCell ref="F33:G33"/>
    <mergeCell ref="I33:J33"/>
    <mergeCell ref="C35:J35"/>
    <mergeCell ref="C37:J37"/>
    <mergeCell ref="C39:L39"/>
    <mergeCell ref="C41:L41"/>
    <mergeCell ref="L21:L35"/>
    <mergeCell ref="F22:G22"/>
    <mergeCell ref="F23:G23"/>
    <mergeCell ref="I23:J23"/>
    <mergeCell ref="F24:G24"/>
    <mergeCell ref="I24:J24"/>
  </mergeCells>
  <printOptions horizontalCentered="1"/>
  <pageMargins left="0.2" right="0.36" top="0.32" bottom="0.46" header="0.23" footer="0.27"/>
  <pageSetup paperSize="9" orientation="portrait" r:id="rId1"/>
  <headerFooter alignWithMargins="0">
    <oddFooter>&amp;C&amp;"Arial,Italic"www.fdo.ir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rightToLeft="1" tabSelected="1" zoomScaleNormal="100" workbookViewId="0">
      <pane ySplit="1" topLeftCell="A2" activePane="bottomLeft" state="frozen"/>
      <selection pane="bottomLeft" activeCell="I1" sqref="I1:K1"/>
    </sheetView>
  </sheetViews>
  <sheetFormatPr defaultColWidth="9.140625" defaultRowHeight="15"/>
  <cols>
    <col min="1" max="1" width="5.85546875" style="1" customWidth="1"/>
    <col min="2" max="2" width="6.42578125" style="1" customWidth="1"/>
    <col min="3" max="3" width="14.5703125" style="1" customWidth="1"/>
    <col min="4" max="4" width="7.42578125" style="1" customWidth="1"/>
    <col min="5" max="5" width="8.140625" style="1" customWidth="1"/>
    <col min="6" max="6" width="9.28515625" style="1" customWidth="1"/>
    <col min="7" max="7" width="6.140625" style="1" customWidth="1"/>
    <col min="8" max="8" width="13.5703125" style="1" customWidth="1"/>
    <col min="9" max="9" width="10.5703125" style="1" customWidth="1"/>
    <col min="10" max="10" width="6.28515625" style="1" customWidth="1"/>
    <col min="11" max="11" width="14.85546875" style="1" customWidth="1"/>
    <col min="12" max="12" width="6" style="1" customWidth="1"/>
    <col min="13" max="13" width="6" style="6" customWidth="1"/>
    <col min="14" max="23" width="9.140625" style="6"/>
    <col min="24" max="245" width="9.140625" style="1"/>
    <col min="246" max="246" width="1.85546875" style="1" customWidth="1"/>
    <col min="247" max="247" width="6.42578125" style="1" customWidth="1"/>
    <col min="248" max="248" width="14.5703125" style="1" customWidth="1"/>
    <col min="249" max="249" width="7.42578125" style="1" customWidth="1"/>
    <col min="250" max="250" width="8.140625" style="1" customWidth="1"/>
    <col min="251" max="251" width="9.28515625" style="1" customWidth="1"/>
    <col min="252" max="252" width="6.140625" style="1" customWidth="1"/>
    <col min="253" max="253" width="13.5703125" style="1" customWidth="1"/>
    <col min="254" max="254" width="10.5703125" style="1" customWidth="1"/>
    <col min="255" max="255" width="6.28515625" style="1" customWidth="1"/>
    <col min="256" max="256" width="13.140625" style="1" customWidth="1"/>
    <col min="257" max="257" width="2.140625" style="1" customWidth="1"/>
    <col min="258" max="501" width="9.140625" style="1"/>
    <col min="502" max="502" width="1.85546875" style="1" customWidth="1"/>
    <col min="503" max="503" width="6.42578125" style="1" customWidth="1"/>
    <col min="504" max="504" width="14.5703125" style="1" customWidth="1"/>
    <col min="505" max="505" width="7.42578125" style="1" customWidth="1"/>
    <col min="506" max="506" width="8.140625" style="1" customWidth="1"/>
    <col min="507" max="507" width="9.28515625" style="1" customWidth="1"/>
    <col min="508" max="508" width="6.140625" style="1" customWidth="1"/>
    <col min="509" max="509" width="13.5703125" style="1" customWidth="1"/>
    <col min="510" max="510" width="10.5703125" style="1" customWidth="1"/>
    <col min="511" max="511" width="6.28515625" style="1" customWidth="1"/>
    <col min="512" max="512" width="13.140625" style="1" customWidth="1"/>
    <col min="513" max="513" width="2.140625" style="1" customWidth="1"/>
    <col min="514" max="757" width="9.140625" style="1"/>
    <col min="758" max="758" width="1.85546875" style="1" customWidth="1"/>
    <col min="759" max="759" width="6.42578125" style="1" customWidth="1"/>
    <col min="760" max="760" width="14.5703125" style="1" customWidth="1"/>
    <col min="761" max="761" width="7.42578125" style="1" customWidth="1"/>
    <col min="762" max="762" width="8.140625" style="1" customWidth="1"/>
    <col min="763" max="763" width="9.28515625" style="1" customWidth="1"/>
    <col min="764" max="764" width="6.140625" style="1" customWidth="1"/>
    <col min="765" max="765" width="13.5703125" style="1" customWidth="1"/>
    <col min="766" max="766" width="10.5703125" style="1" customWidth="1"/>
    <col min="767" max="767" width="6.28515625" style="1" customWidth="1"/>
    <col min="768" max="768" width="13.140625" style="1" customWidth="1"/>
    <col min="769" max="769" width="2.140625" style="1" customWidth="1"/>
    <col min="770" max="1013" width="9.140625" style="1"/>
    <col min="1014" max="1014" width="1.85546875" style="1" customWidth="1"/>
    <col min="1015" max="1015" width="6.42578125" style="1" customWidth="1"/>
    <col min="1016" max="1016" width="14.5703125" style="1" customWidth="1"/>
    <col min="1017" max="1017" width="7.42578125" style="1" customWidth="1"/>
    <col min="1018" max="1018" width="8.140625" style="1" customWidth="1"/>
    <col min="1019" max="1019" width="9.28515625" style="1" customWidth="1"/>
    <col min="1020" max="1020" width="6.140625" style="1" customWidth="1"/>
    <col min="1021" max="1021" width="13.5703125" style="1" customWidth="1"/>
    <col min="1022" max="1022" width="10.5703125" style="1" customWidth="1"/>
    <col min="1023" max="1023" width="6.28515625" style="1" customWidth="1"/>
    <col min="1024" max="1024" width="13.140625" style="1" customWidth="1"/>
    <col min="1025" max="1025" width="2.140625" style="1" customWidth="1"/>
    <col min="1026" max="1269" width="9.140625" style="1"/>
    <col min="1270" max="1270" width="1.85546875" style="1" customWidth="1"/>
    <col min="1271" max="1271" width="6.42578125" style="1" customWidth="1"/>
    <col min="1272" max="1272" width="14.5703125" style="1" customWidth="1"/>
    <col min="1273" max="1273" width="7.42578125" style="1" customWidth="1"/>
    <col min="1274" max="1274" width="8.140625" style="1" customWidth="1"/>
    <col min="1275" max="1275" width="9.28515625" style="1" customWidth="1"/>
    <col min="1276" max="1276" width="6.140625" style="1" customWidth="1"/>
    <col min="1277" max="1277" width="13.5703125" style="1" customWidth="1"/>
    <col min="1278" max="1278" width="10.5703125" style="1" customWidth="1"/>
    <col min="1279" max="1279" width="6.28515625" style="1" customWidth="1"/>
    <col min="1280" max="1280" width="13.140625" style="1" customWidth="1"/>
    <col min="1281" max="1281" width="2.140625" style="1" customWidth="1"/>
    <col min="1282" max="1525" width="9.140625" style="1"/>
    <col min="1526" max="1526" width="1.85546875" style="1" customWidth="1"/>
    <col min="1527" max="1527" width="6.42578125" style="1" customWidth="1"/>
    <col min="1528" max="1528" width="14.5703125" style="1" customWidth="1"/>
    <col min="1529" max="1529" width="7.42578125" style="1" customWidth="1"/>
    <col min="1530" max="1530" width="8.140625" style="1" customWidth="1"/>
    <col min="1531" max="1531" width="9.28515625" style="1" customWidth="1"/>
    <col min="1532" max="1532" width="6.140625" style="1" customWidth="1"/>
    <col min="1533" max="1533" width="13.5703125" style="1" customWidth="1"/>
    <col min="1534" max="1534" width="10.5703125" style="1" customWidth="1"/>
    <col min="1535" max="1535" width="6.28515625" style="1" customWidth="1"/>
    <col min="1536" max="1536" width="13.140625" style="1" customWidth="1"/>
    <col min="1537" max="1537" width="2.140625" style="1" customWidth="1"/>
    <col min="1538" max="1781" width="9.140625" style="1"/>
    <col min="1782" max="1782" width="1.85546875" style="1" customWidth="1"/>
    <col min="1783" max="1783" width="6.42578125" style="1" customWidth="1"/>
    <col min="1784" max="1784" width="14.5703125" style="1" customWidth="1"/>
    <col min="1785" max="1785" width="7.42578125" style="1" customWidth="1"/>
    <col min="1786" max="1786" width="8.140625" style="1" customWidth="1"/>
    <col min="1787" max="1787" width="9.28515625" style="1" customWidth="1"/>
    <col min="1788" max="1788" width="6.140625" style="1" customWidth="1"/>
    <col min="1789" max="1789" width="13.5703125" style="1" customWidth="1"/>
    <col min="1790" max="1790" width="10.5703125" style="1" customWidth="1"/>
    <col min="1791" max="1791" width="6.28515625" style="1" customWidth="1"/>
    <col min="1792" max="1792" width="13.140625" style="1" customWidth="1"/>
    <col min="1793" max="1793" width="2.140625" style="1" customWidth="1"/>
    <col min="1794" max="2037" width="9.140625" style="1"/>
    <col min="2038" max="2038" width="1.85546875" style="1" customWidth="1"/>
    <col min="2039" max="2039" width="6.42578125" style="1" customWidth="1"/>
    <col min="2040" max="2040" width="14.5703125" style="1" customWidth="1"/>
    <col min="2041" max="2041" width="7.42578125" style="1" customWidth="1"/>
    <col min="2042" max="2042" width="8.140625" style="1" customWidth="1"/>
    <col min="2043" max="2043" width="9.28515625" style="1" customWidth="1"/>
    <col min="2044" max="2044" width="6.140625" style="1" customWidth="1"/>
    <col min="2045" max="2045" width="13.5703125" style="1" customWidth="1"/>
    <col min="2046" max="2046" width="10.5703125" style="1" customWidth="1"/>
    <col min="2047" max="2047" width="6.28515625" style="1" customWidth="1"/>
    <col min="2048" max="2048" width="13.140625" style="1" customWidth="1"/>
    <col min="2049" max="2049" width="2.140625" style="1" customWidth="1"/>
    <col min="2050" max="2293" width="9.140625" style="1"/>
    <col min="2294" max="2294" width="1.85546875" style="1" customWidth="1"/>
    <col min="2295" max="2295" width="6.42578125" style="1" customWidth="1"/>
    <col min="2296" max="2296" width="14.5703125" style="1" customWidth="1"/>
    <col min="2297" max="2297" width="7.42578125" style="1" customWidth="1"/>
    <col min="2298" max="2298" width="8.140625" style="1" customWidth="1"/>
    <col min="2299" max="2299" width="9.28515625" style="1" customWidth="1"/>
    <col min="2300" max="2300" width="6.140625" style="1" customWidth="1"/>
    <col min="2301" max="2301" width="13.5703125" style="1" customWidth="1"/>
    <col min="2302" max="2302" width="10.5703125" style="1" customWidth="1"/>
    <col min="2303" max="2303" width="6.28515625" style="1" customWidth="1"/>
    <col min="2304" max="2304" width="13.140625" style="1" customWidth="1"/>
    <col min="2305" max="2305" width="2.140625" style="1" customWidth="1"/>
    <col min="2306" max="2549" width="9.140625" style="1"/>
    <col min="2550" max="2550" width="1.85546875" style="1" customWidth="1"/>
    <col min="2551" max="2551" width="6.42578125" style="1" customWidth="1"/>
    <col min="2552" max="2552" width="14.5703125" style="1" customWidth="1"/>
    <col min="2553" max="2553" width="7.42578125" style="1" customWidth="1"/>
    <col min="2554" max="2554" width="8.140625" style="1" customWidth="1"/>
    <col min="2555" max="2555" width="9.28515625" style="1" customWidth="1"/>
    <col min="2556" max="2556" width="6.140625" style="1" customWidth="1"/>
    <col min="2557" max="2557" width="13.5703125" style="1" customWidth="1"/>
    <col min="2558" max="2558" width="10.5703125" style="1" customWidth="1"/>
    <col min="2559" max="2559" width="6.28515625" style="1" customWidth="1"/>
    <col min="2560" max="2560" width="13.140625" style="1" customWidth="1"/>
    <col min="2561" max="2561" width="2.140625" style="1" customWidth="1"/>
    <col min="2562" max="2805" width="9.140625" style="1"/>
    <col min="2806" max="2806" width="1.85546875" style="1" customWidth="1"/>
    <col min="2807" max="2807" width="6.42578125" style="1" customWidth="1"/>
    <col min="2808" max="2808" width="14.5703125" style="1" customWidth="1"/>
    <col min="2809" max="2809" width="7.42578125" style="1" customWidth="1"/>
    <col min="2810" max="2810" width="8.140625" style="1" customWidth="1"/>
    <col min="2811" max="2811" width="9.28515625" style="1" customWidth="1"/>
    <col min="2812" max="2812" width="6.140625" style="1" customWidth="1"/>
    <col min="2813" max="2813" width="13.5703125" style="1" customWidth="1"/>
    <col min="2814" max="2814" width="10.5703125" style="1" customWidth="1"/>
    <col min="2815" max="2815" width="6.28515625" style="1" customWidth="1"/>
    <col min="2816" max="2816" width="13.140625" style="1" customWidth="1"/>
    <col min="2817" max="2817" width="2.140625" style="1" customWidth="1"/>
    <col min="2818" max="3061" width="9.140625" style="1"/>
    <col min="3062" max="3062" width="1.85546875" style="1" customWidth="1"/>
    <col min="3063" max="3063" width="6.42578125" style="1" customWidth="1"/>
    <col min="3064" max="3064" width="14.5703125" style="1" customWidth="1"/>
    <col min="3065" max="3065" width="7.42578125" style="1" customWidth="1"/>
    <col min="3066" max="3066" width="8.140625" style="1" customWidth="1"/>
    <col min="3067" max="3067" width="9.28515625" style="1" customWidth="1"/>
    <col min="3068" max="3068" width="6.140625" style="1" customWidth="1"/>
    <col min="3069" max="3069" width="13.5703125" style="1" customWidth="1"/>
    <col min="3070" max="3070" width="10.5703125" style="1" customWidth="1"/>
    <col min="3071" max="3071" width="6.28515625" style="1" customWidth="1"/>
    <col min="3072" max="3072" width="13.140625" style="1" customWidth="1"/>
    <col min="3073" max="3073" width="2.140625" style="1" customWidth="1"/>
    <col min="3074" max="3317" width="9.140625" style="1"/>
    <col min="3318" max="3318" width="1.85546875" style="1" customWidth="1"/>
    <col min="3319" max="3319" width="6.42578125" style="1" customWidth="1"/>
    <col min="3320" max="3320" width="14.5703125" style="1" customWidth="1"/>
    <col min="3321" max="3321" width="7.42578125" style="1" customWidth="1"/>
    <col min="3322" max="3322" width="8.140625" style="1" customWidth="1"/>
    <col min="3323" max="3323" width="9.28515625" style="1" customWidth="1"/>
    <col min="3324" max="3324" width="6.140625" style="1" customWidth="1"/>
    <col min="3325" max="3325" width="13.5703125" style="1" customWidth="1"/>
    <col min="3326" max="3326" width="10.5703125" style="1" customWidth="1"/>
    <col min="3327" max="3327" width="6.28515625" style="1" customWidth="1"/>
    <col min="3328" max="3328" width="13.140625" style="1" customWidth="1"/>
    <col min="3329" max="3329" width="2.140625" style="1" customWidth="1"/>
    <col min="3330" max="3573" width="9.140625" style="1"/>
    <col min="3574" max="3574" width="1.85546875" style="1" customWidth="1"/>
    <col min="3575" max="3575" width="6.42578125" style="1" customWidth="1"/>
    <col min="3576" max="3576" width="14.5703125" style="1" customWidth="1"/>
    <col min="3577" max="3577" width="7.42578125" style="1" customWidth="1"/>
    <col min="3578" max="3578" width="8.140625" style="1" customWidth="1"/>
    <col min="3579" max="3579" width="9.28515625" style="1" customWidth="1"/>
    <col min="3580" max="3580" width="6.140625" style="1" customWidth="1"/>
    <col min="3581" max="3581" width="13.5703125" style="1" customWidth="1"/>
    <col min="3582" max="3582" width="10.5703125" style="1" customWidth="1"/>
    <col min="3583" max="3583" width="6.28515625" style="1" customWidth="1"/>
    <col min="3584" max="3584" width="13.140625" style="1" customWidth="1"/>
    <col min="3585" max="3585" width="2.140625" style="1" customWidth="1"/>
    <col min="3586" max="3829" width="9.140625" style="1"/>
    <col min="3830" max="3830" width="1.85546875" style="1" customWidth="1"/>
    <col min="3831" max="3831" width="6.42578125" style="1" customWidth="1"/>
    <col min="3832" max="3832" width="14.5703125" style="1" customWidth="1"/>
    <col min="3833" max="3833" width="7.42578125" style="1" customWidth="1"/>
    <col min="3834" max="3834" width="8.140625" style="1" customWidth="1"/>
    <col min="3835" max="3835" width="9.28515625" style="1" customWidth="1"/>
    <col min="3836" max="3836" width="6.140625" style="1" customWidth="1"/>
    <col min="3837" max="3837" width="13.5703125" style="1" customWidth="1"/>
    <col min="3838" max="3838" width="10.5703125" style="1" customWidth="1"/>
    <col min="3839" max="3839" width="6.28515625" style="1" customWidth="1"/>
    <col min="3840" max="3840" width="13.140625" style="1" customWidth="1"/>
    <col min="3841" max="3841" width="2.140625" style="1" customWidth="1"/>
    <col min="3842" max="4085" width="9.140625" style="1"/>
    <col min="4086" max="4086" width="1.85546875" style="1" customWidth="1"/>
    <col min="4087" max="4087" width="6.42578125" style="1" customWidth="1"/>
    <col min="4088" max="4088" width="14.5703125" style="1" customWidth="1"/>
    <col min="4089" max="4089" width="7.42578125" style="1" customWidth="1"/>
    <col min="4090" max="4090" width="8.140625" style="1" customWidth="1"/>
    <col min="4091" max="4091" width="9.28515625" style="1" customWidth="1"/>
    <col min="4092" max="4092" width="6.140625" style="1" customWidth="1"/>
    <col min="4093" max="4093" width="13.5703125" style="1" customWidth="1"/>
    <col min="4094" max="4094" width="10.5703125" style="1" customWidth="1"/>
    <col min="4095" max="4095" width="6.28515625" style="1" customWidth="1"/>
    <col min="4096" max="4096" width="13.140625" style="1" customWidth="1"/>
    <col min="4097" max="4097" width="2.140625" style="1" customWidth="1"/>
    <col min="4098" max="4341" width="9.140625" style="1"/>
    <col min="4342" max="4342" width="1.85546875" style="1" customWidth="1"/>
    <col min="4343" max="4343" width="6.42578125" style="1" customWidth="1"/>
    <col min="4344" max="4344" width="14.5703125" style="1" customWidth="1"/>
    <col min="4345" max="4345" width="7.42578125" style="1" customWidth="1"/>
    <col min="4346" max="4346" width="8.140625" style="1" customWidth="1"/>
    <col min="4347" max="4347" width="9.28515625" style="1" customWidth="1"/>
    <col min="4348" max="4348" width="6.140625" style="1" customWidth="1"/>
    <col min="4349" max="4349" width="13.5703125" style="1" customWidth="1"/>
    <col min="4350" max="4350" width="10.5703125" style="1" customWidth="1"/>
    <col min="4351" max="4351" width="6.28515625" style="1" customWidth="1"/>
    <col min="4352" max="4352" width="13.140625" style="1" customWidth="1"/>
    <col min="4353" max="4353" width="2.140625" style="1" customWidth="1"/>
    <col min="4354" max="4597" width="9.140625" style="1"/>
    <col min="4598" max="4598" width="1.85546875" style="1" customWidth="1"/>
    <col min="4599" max="4599" width="6.42578125" style="1" customWidth="1"/>
    <col min="4600" max="4600" width="14.5703125" style="1" customWidth="1"/>
    <col min="4601" max="4601" width="7.42578125" style="1" customWidth="1"/>
    <col min="4602" max="4602" width="8.140625" style="1" customWidth="1"/>
    <col min="4603" max="4603" width="9.28515625" style="1" customWidth="1"/>
    <col min="4604" max="4604" width="6.140625" style="1" customWidth="1"/>
    <col min="4605" max="4605" width="13.5703125" style="1" customWidth="1"/>
    <col min="4606" max="4606" width="10.5703125" style="1" customWidth="1"/>
    <col min="4607" max="4607" width="6.28515625" style="1" customWidth="1"/>
    <col min="4608" max="4608" width="13.140625" style="1" customWidth="1"/>
    <col min="4609" max="4609" width="2.140625" style="1" customWidth="1"/>
    <col min="4610" max="4853" width="9.140625" style="1"/>
    <col min="4854" max="4854" width="1.85546875" style="1" customWidth="1"/>
    <col min="4855" max="4855" width="6.42578125" style="1" customWidth="1"/>
    <col min="4856" max="4856" width="14.5703125" style="1" customWidth="1"/>
    <col min="4857" max="4857" width="7.42578125" style="1" customWidth="1"/>
    <col min="4858" max="4858" width="8.140625" style="1" customWidth="1"/>
    <col min="4859" max="4859" width="9.28515625" style="1" customWidth="1"/>
    <col min="4860" max="4860" width="6.140625" style="1" customWidth="1"/>
    <col min="4861" max="4861" width="13.5703125" style="1" customWidth="1"/>
    <col min="4862" max="4862" width="10.5703125" style="1" customWidth="1"/>
    <col min="4863" max="4863" width="6.28515625" style="1" customWidth="1"/>
    <col min="4864" max="4864" width="13.140625" style="1" customWidth="1"/>
    <col min="4865" max="4865" width="2.140625" style="1" customWidth="1"/>
    <col min="4866" max="5109" width="9.140625" style="1"/>
    <col min="5110" max="5110" width="1.85546875" style="1" customWidth="1"/>
    <col min="5111" max="5111" width="6.42578125" style="1" customWidth="1"/>
    <col min="5112" max="5112" width="14.5703125" style="1" customWidth="1"/>
    <col min="5113" max="5113" width="7.42578125" style="1" customWidth="1"/>
    <col min="5114" max="5114" width="8.140625" style="1" customWidth="1"/>
    <col min="5115" max="5115" width="9.28515625" style="1" customWidth="1"/>
    <col min="5116" max="5116" width="6.140625" style="1" customWidth="1"/>
    <col min="5117" max="5117" width="13.5703125" style="1" customWidth="1"/>
    <col min="5118" max="5118" width="10.5703125" style="1" customWidth="1"/>
    <col min="5119" max="5119" width="6.28515625" style="1" customWidth="1"/>
    <col min="5120" max="5120" width="13.140625" style="1" customWidth="1"/>
    <col min="5121" max="5121" width="2.140625" style="1" customWidth="1"/>
    <col min="5122" max="5365" width="9.140625" style="1"/>
    <col min="5366" max="5366" width="1.85546875" style="1" customWidth="1"/>
    <col min="5367" max="5367" width="6.42578125" style="1" customWidth="1"/>
    <col min="5368" max="5368" width="14.5703125" style="1" customWidth="1"/>
    <col min="5369" max="5369" width="7.42578125" style="1" customWidth="1"/>
    <col min="5370" max="5370" width="8.140625" style="1" customWidth="1"/>
    <col min="5371" max="5371" width="9.28515625" style="1" customWidth="1"/>
    <col min="5372" max="5372" width="6.140625" style="1" customWidth="1"/>
    <col min="5373" max="5373" width="13.5703125" style="1" customWidth="1"/>
    <col min="5374" max="5374" width="10.5703125" style="1" customWidth="1"/>
    <col min="5375" max="5375" width="6.28515625" style="1" customWidth="1"/>
    <col min="5376" max="5376" width="13.140625" style="1" customWidth="1"/>
    <col min="5377" max="5377" width="2.140625" style="1" customWidth="1"/>
    <col min="5378" max="5621" width="9.140625" style="1"/>
    <col min="5622" max="5622" width="1.85546875" style="1" customWidth="1"/>
    <col min="5623" max="5623" width="6.42578125" style="1" customWidth="1"/>
    <col min="5624" max="5624" width="14.5703125" style="1" customWidth="1"/>
    <col min="5625" max="5625" width="7.42578125" style="1" customWidth="1"/>
    <col min="5626" max="5626" width="8.140625" style="1" customWidth="1"/>
    <col min="5627" max="5627" width="9.28515625" style="1" customWidth="1"/>
    <col min="5628" max="5628" width="6.140625" style="1" customWidth="1"/>
    <col min="5629" max="5629" width="13.5703125" style="1" customWidth="1"/>
    <col min="5630" max="5630" width="10.5703125" style="1" customWidth="1"/>
    <col min="5631" max="5631" width="6.28515625" style="1" customWidth="1"/>
    <col min="5632" max="5632" width="13.140625" style="1" customWidth="1"/>
    <col min="5633" max="5633" width="2.140625" style="1" customWidth="1"/>
    <col min="5634" max="5877" width="9.140625" style="1"/>
    <col min="5878" max="5878" width="1.85546875" style="1" customWidth="1"/>
    <col min="5879" max="5879" width="6.42578125" style="1" customWidth="1"/>
    <col min="5880" max="5880" width="14.5703125" style="1" customWidth="1"/>
    <col min="5881" max="5881" width="7.42578125" style="1" customWidth="1"/>
    <col min="5882" max="5882" width="8.140625" style="1" customWidth="1"/>
    <col min="5883" max="5883" width="9.28515625" style="1" customWidth="1"/>
    <col min="5884" max="5884" width="6.140625" style="1" customWidth="1"/>
    <col min="5885" max="5885" width="13.5703125" style="1" customWidth="1"/>
    <col min="5886" max="5886" width="10.5703125" style="1" customWidth="1"/>
    <col min="5887" max="5887" width="6.28515625" style="1" customWidth="1"/>
    <col min="5888" max="5888" width="13.140625" style="1" customWidth="1"/>
    <col min="5889" max="5889" width="2.140625" style="1" customWidth="1"/>
    <col min="5890" max="6133" width="9.140625" style="1"/>
    <col min="6134" max="6134" width="1.85546875" style="1" customWidth="1"/>
    <col min="6135" max="6135" width="6.42578125" style="1" customWidth="1"/>
    <col min="6136" max="6136" width="14.5703125" style="1" customWidth="1"/>
    <col min="6137" max="6137" width="7.42578125" style="1" customWidth="1"/>
    <col min="6138" max="6138" width="8.140625" style="1" customWidth="1"/>
    <col min="6139" max="6139" width="9.28515625" style="1" customWidth="1"/>
    <col min="6140" max="6140" width="6.140625" style="1" customWidth="1"/>
    <col min="6141" max="6141" width="13.5703125" style="1" customWidth="1"/>
    <col min="6142" max="6142" width="10.5703125" style="1" customWidth="1"/>
    <col min="6143" max="6143" width="6.28515625" style="1" customWidth="1"/>
    <col min="6144" max="6144" width="13.140625" style="1" customWidth="1"/>
    <col min="6145" max="6145" width="2.140625" style="1" customWidth="1"/>
    <col min="6146" max="6389" width="9.140625" style="1"/>
    <col min="6390" max="6390" width="1.85546875" style="1" customWidth="1"/>
    <col min="6391" max="6391" width="6.42578125" style="1" customWidth="1"/>
    <col min="6392" max="6392" width="14.5703125" style="1" customWidth="1"/>
    <col min="6393" max="6393" width="7.42578125" style="1" customWidth="1"/>
    <col min="6394" max="6394" width="8.140625" style="1" customWidth="1"/>
    <col min="6395" max="6395" width="9.28515625" style="1" customWidth="1"/>
    <col min="6396" max="6396" width="6.140625" style="1" customWidth="1"/>
    <col min="6397" max="6397" width="13.5703125" style="1" customWidth="1"/>
    <col min="6398" max="6398" width="10.5703125" style="1" customWidth="1"/>
    <col min="6399" max="6399" width="6.28515625" style="1" customWidth="1"/>
    <col min="6400" max="6400" width="13.140625" style="1" customWidth="1"/>
    <col min="6401" max="6401" width="2.140625" style="1" customWidth="1"/>
    <col min="6402" max="6645" width="9.140625" style="1"/>
    <col min="6646" max="6646" width="1.85546875" style="1" customWidth="1"/>
    <col min="6647" max="6647" width="6.42578125" style="1" customWidth="1"/>
    <col min="6648" max="6648" width="14.5703125" style="1" customWidth="1"/>
    <col min="6649" max="6649" width="7.42578125" style="1" customWidth="1"/>
    <col min="6650" max="6650" width="8.140625" style="1" customWidth="1"/>
    <col min="6651" max="6651" width="9.28515625" style="1" customWidth="1"/>
    <col min="6652" max="6652" width="6.140625" style="1" customWidth="1"/>
    <col min="6653" max="6653" width="13.5703125" style="1" customWidth="1"/>
    <col min="6654" max="6654" width="10.5703125" style="1" customWidth="1"/>
    <col min="6655" max="6655" width="6.28515625" style="1" customWidth="1"/>
    <col min="6656" max="6656" width="13.140625" style="1" customWidth="1"/>
    <col min="6657" max="6657" width="2.140625" style="1" customWidth="1"/>
    <col min="6658" max="6901" width="9.140625" style="1"/>
    <col min="6902" max="6902" width="1.85546875" style="1" customWidth="1"/>
    <col min="6903" max="6903" width="6.42578125" style="1" customWidth="1"/>
    <col min="6904" max="6904" width="14.5703125" style="1" customWidth="1"/>
    <col min="6905" max="6905" width="7.42578125" style="1" customWidth="1"/>
    <col min="6906" max="6906" width="8.140625" style="1" customWidth="1"/>
    <col min="6907" max="6907" width="9.28515625" style="1" customWidth="1"/>
    <col min="6908" max="6908" width="6.140625" style="1" customWidth="1"/>
    <col min="6909" max="6909" width="13.5703125" style="1" customWidth="1"/>
    <col min="6910" max="6910" width="10.5703125" style="1" customWidth="1"/>
    <col min="6911" max="6911" width="6.28515625" style="1" customWidth="1"/>
    <col min="6912" max="6912" width="13.140625" style="1" customWidth="1"/>
    <col min="6913" max="6913" width="2.140625" style="1" customWidth="1"/>
    <col min="6914" max="7157" width="9.140625" style="1"/>
    <col min="7158" max="7158" width="1.85546875" style="1" customWidth="1"/>
    <col min="7159" max="7159" width="6.42578125" style="1" customWidth="1"/>
    <col min="7160" max="7160" width="14.5703125" style="1" customWidth="1"/>
    <col min="7161" max="7161" width="7.42578125" style="1" customWidth="1"/>
    <col min="7162" max="7162" width="8.140625" style="1" customWidth="1"/>
    <col min="7163" max="7163" width="9.28515625" style="1" customWidth="1"/>
    <col min="7164" max="7164" width="6.140625" style="1" customWidth="1"/>
    <col min="7165" max="7165" width="13.5703125" style="1" customWidth="1"/>
    <col min="7166" max="7166" width="10.5703125" style="1" customWidth="1"/>
    <col min="7167" max="7167" width="6.28515625" style="1" customWidth="1"/>
    <col min="7168" max="7168" width="13.140625" style="1" customWidth="1"/>
    <col min="7169" max="7169" width="2.140625" style="1" customWidth="1"/>
    <col min="7170" max="7413" width="9.140625" style="1"/>
    <col min="7414" max="7414" width="1.85546875" style="1" customWidth="1"/>
    <col min="7415" max="7415" width="6.42578125" style="1" customWidth="1"/>
    <col min="7416" max="7416" width="14.5703125" style="1" customWidth="1"/>
    <col min="7417" max="7417" width="7.42578125" style="1" customWidth="1"/>
    <col min="7418" max="7418" width="8.140625" style="1" customWidth="1"/>
    <col min="7419" max="7419" width="9.28515625" style="1" customWidth="1"/>
    <col min="7420" max="7420" width="6.140625" style="1" customWidth="1"/>
    <col min="7421" max="7421" width="13.5703125" style="1" customWidth="1"/>
    <col min="7422" max="7422" width="10.5703125" style="1" customWidth="1"/>
    <col min="7423" max="7423" width="6.28515625" style="1" customWidth="1"/>
    <col min="7424" max="7424" width="13.140625" style="1" customWidth="1"/>
    <col min="7425" max="7425" width="2.140625" style="1" customWidth="1"/>
    <col min="7426" max="7669" width="9.140625" style="1"/>
    <col min="7670" max="7670" width="1.85546875" style="1" customWidth="1"/>
    <col min="7671" max="7671" width="6.42578125" style="1" customWidth="1"/>
    <col min="7672" max="7672" width="14.5703125" style="1" customWidth="1"/>
    <col min="7673" max="7673" width="7.42578125" style="1" customWidth="1"/>
    <col min="7674" max="7674" width="8.140625" style="1" customWidth="1"/>
    <col min="7675" max="7675" width="9.28515625" style="1" customWidth="1"/>
    <col min="7676" max="7676" width="6.140625" style="1" customWidth="1"/>
    <col min="7677" max="7677" width="13.5703125" style="1" customWidth="1"/>
    <col min="7678" max="7678" width="10.5703125" style="1" customWidth="1"/>
    <col min="7679" max="7679" width="6.28515625" style="1" customWidth="1"/>
    <col min="7680" max="7680" width="13.140625" style="1" customWidth="1"/>
    <col min="7681" max="7681" width="2.140625" style="1" customWidth="1"/>
    <col min="7682" max="7925" width="9.140625" style="1"/>
    <col min="7926" max="7926" width="1.85546875" style="1" customWidth="1"/>
    <col min="7927" max="7927" width="6.42578125" style="1" customWidth="1"/>
    <col min="7928" max="7928" width="14.5703125" style="1" customWidth="1"/>
    <col min="7929" max="7929" width="7.42578125" style="1" customWidth="1"/>
    <col min="7930" max="7930" width="8.140625" style="1" customWidth="1"/>
    <col min="7931" max="7931" width="9.28515625" style="1" customWidth="1"/>
    <col min="7932" max="7932" width="6.140625" style="1" customWidth="1"/>
    <col min="7933" max="7933" width="13.5703125" style="1" customWidth="1"/>
    <col min="7934" max="7934" width="10.5703125" style="1" customWidth="1"/>
    <col min="7935" max="7935" width="6.28515625" style="1" customWidth="1"/>
    <col min="7936" max="7936" width="13.140625" style="1" customWidth="1"/>
    <col min="7937" max="7937" width="2.140625" style="1" customWidth="1"/>
    <col min="7938" max="8181" width="9.140625" style="1"/>
    <col min="8182" max="8182" width="1.85546875" style="1" customWidth="1"/>
    <col min="8183" max="8183" width="6.42578125" style="1" customWidth="1"/>
    <col min="8184" max="8184" width="14.5703125" style="1" customWidth="1"/>
    <col min="8185" max="8185" width="7.42578125" style="1" customWidth="1"/>
    <col min="8186" max="8186" width="8.140625" style="1" customWidth="1"/>
    <col min="8187" max="8187" width="9.28515625" style="1" customWidth="1"/>
    <col min="8188" max="8188" width="6.140625" style="1" customWidth="1"/>
    <col min="8189" max="8189" width="13.5703125" style="1" customWidth="1"/>
    <col min="8190" max="8190" width="10.5703125" style="1" customWidth="1"/>
    <col min="8191" max="8191" width="6.28515625" style="1" customWidth="1"/>
    <col min="8192" max="8192" width="13.140625" style="1" customWidth="1"/>
    <col min="8193" max="8193" width="2.140625" style="1" customWidth="1"/>
    <col min="8194" max="8437" width="9.140625" style="1"/>
    <col min="8438" max="8438" width="1.85546875" style="1" customWidth="1"/>
    <col min="8439" max="8439" width="6.42578125" style="1" customWidth="1"/>
    <col min="8440" max="8440" width="14.5703125" style="1" customWidth="1"/>
    <col min="8441" max="8441" width="7.42578125" style="1" customWidth="1"/>
    <col min="8442" max="8442" width="8.140625" style="1" customWidth="1"/>
    <col min="8443" max="8443" width="9.28515625" style="1" customWidth="1"/>
    <col min="8444" max="8444" width="6.140625" style="1" customWidth="1"/>
    <col min="8445" max="8445" width="13.5703125" style="1" customWidth="1"/>
    <col min="8446" max="8446" width="10.5703125" style="1" customWidth="1"/>
    <col min="8447" max="8447" width="6.28515625" style="1" customWidth="1"/>
    <col min="8448" max="8448" width="13.140625" style="1" customWidth="1"/>
    <col min="8449" max="8449" width="2.140625" style="1" customWidth="1"/>
    <col min="8450" max="8693" width="9.140625" style="1"/>
    <col min="8694" max="8694" width="1.85546875" style="1" customWidth="1"/>
    <col min="8695" max="8695" width="6.42578125" style="1" customWidth="1"/>
    <col min="8696" max="8696" width="14.5703125" style="1" customWidth="1"/>
    <col min="8697" max="8697" width="7.42578125" style="1" customWidth="1"/>
    <col min="8698" max="8698" width="8.140625" style="1" customWidth="1"/>
    <col min="8699" max="8699" width="9.28515625" style="1" customWidth="1"/>
    <col min="8700" max="8700" width="6.140625" style="1" customWidth="1"/>
    <col min="8701" max="8701" width="13.5703125" style="1" customWidth="1"/>
    <col min="8702" max="8702" width="10.5703125" style="1" customWidth="1"/>
    <col min="8703" max="8703" width="6.28515625" style="1" customWidth="1"/>
    <col min="8704" max="8704" width="13.140625" style="1" customWidth="1"/>
    <col min="8705" max="8705" width="2.140625" style="1" customWidth="1"/>
    <col min="8706" max="8949" width="9.140625" style="1"/>
    <col min="8950" max="8950" width="1.85546875" style="1" customWidth="1"/>
    <col min="8951" max="8951" width="6.42578125" style="1" customWidth="1"/>
    <col min="8952" max="8952" width="14.5703125" style="1" customWidth="1"/>
    <col min="8953" max="8953" width="7.42578125" style="1" customWidth="1"/>
    <col min="8954" max="8954" width="8.140625" style="1" customWidth="1"/>
    <col min="8955" max="8955" width="9.28515625" style="1" customWidth="1"/>
    <col min="8956" max="8956" width="6.140625" style="1" customWidth="1"/>
    <col min="8957" max="8957" width="13.5703125" style="1" customWidth="1"/>
    <col min="8958" max="8958" width="10.5703125" style="1" customWidth="1"/>
    <col min="8959" max="8959" width="6.28515625" style="1" customWidth="1"/>
    <col min="8960" max="8960" width="13.140625" style="1" customWidth="1"/>
    <col min="8961" max="8961" width="2.140625" style="1" customWidth="1"/>
    <col min="8962" max="9205" width="9.140625" style="1"/>
    <col min="9206" max="9206" width="1.85546875" style="1" customWidth="1"/>
    <col min="9207" max="9207" width="6.42578125" style="1" customWidth="1"/>
    <col min="9208" max="9208" width="14.5703125" style="1" customWidth="1"/>
    <col min="9209" max="9209" width="7.42578125" style="1" customWidth="1"/>
    <col min="9210" max="9210" width="8.140625" style="1" customWidth="1"/>
    <col min="9211" max="9211" width="9.28515625" style="1" customWidth="1"/>
    <col min="9212" max="9212" width="6.140625" style="1" customWidth="1"/>
    <col min="9213" max="9213" width="13.5703125" style="1" customWidth="1"/>
    <col min="9214" max="9214" width="10.5703125" style="1" customWidth="1"/>
    <col min="9215" max="9215" width="6.28515625" style="1" customWidth="1"/>
    <col min="9216" max="9216" width="13.140625" style="1" customWidth="1"/>
    <col min="9217" max="9217" width="2.140625" style="1" customWidth="1"/>
    <col min="9218" max="9461" width="9.140625" style="1"/>
    <col min="9462" max="9462" width="1.85546875" style="1" customWidth="1"/>
    <col min="9463" max="9463" width="6.42578125" style="1" customWidth="1"/>
    <col min="9464" max="9464" width="14.5703125" style="1" customWidth="1"/>
    <col min="9465" max="9465" width="7.42578125" style="1" customWidth="1"/>
    <col min="9466" max="9466" width="8.140625" style="1" customWidth="1"/>
    <col min="9467" max="9467" width="9.28515625" style="1" customWidth="1"/>
    <col min="9468" max="9468" width="6.140625" style="1" customWidth="1"/>
    <col min="9469" max="9469" width="13.5703125" style="1" customWidth="1"/>
    <col min="9470" max="9470" width="10.5703125" style="1" customWidth="1"/>
    <col min="9471" max="9471" width="6.28515625" style="1" customWidth="1"/>
    <col min="9472" max="9472" width="13.140625" style="1" customWidth="1"/>
    <col min="9473" max="9473" width="2.140625" style="1" customWidth="1"/>
    <col min="9474" max="9717" width="9.140625" style="1"/>
    <col min="9718" max="9718" width="1.85546875" style="1" customWidth="1"/>
    <col min="9719" max="9719" width="6.42578125" style="1" customWidth="1"/>
    <col min="9720" max="9720" width="14.5703125" style="1" customWidth="1"/>
    <col min="9721" max="9721" width="7.42578125" style="1" customWidth="1"/>
    <col min="9722" max="9722" width="8.140625" style="1" customWidth="1"/>
    <col min="9723" max="9723" width="9.28515625" style="1" customWidth="1"/>
    <col min="9724" max="9724" width="6.140625" style="1" customWidth="1"/>
    <col min="9725" max="9725" width="13.5703125" style="1" customWidth="1"/>
    <col min="9726" max="9726" width="10.5703125" style="1" customWidth="1"/>
    <col min="9727" max="9727" width="6.28515625" style="1" customWidth="1"/>
    <col min="9728" max="9728" width="13.140625" style="1" customWidth="1"/>
    <col min="9729" max="9729" width="2.140625" style="1" customWidth="1"/>
    <col min="9730" max="9973" width="9.140625" style="1"/>
    <col min="9974" max="9974" width="1.85546875" style="1" customWidth="1"/>
    <col min="9975" max="9975" width="6.42578125" style="1" customWidth="1"/>
    <col min="9976" max="9976" width="14.5703125" style="1" customWidth="1"/>
    <col min="9977" max="9977" width="7.42578125" style="1" customWidth="1"/>
    <col min="9978" max="9978" width="8.140625" style="1" customWidth="1"/>
    <col min="9979" max="9979" width="9.28515625" style="1" customWidth="1"/>
    <col min="9980" max="9980" width="6.140625" style="1" customWidth="1"/>
    <col min="9981" max="9981" width="13.5703125" style="1" customWidth="1"/>
    <col min="9982" max="9982" width="10.5703125" style="1" customWidth="1"/>
    <col min="9983" max="9983" width="6.28515625" style="1" customWidth="1"/>
    <col min="9984" max="9984" width="13.140625" style="1" customWidth="1"/>
    <col min="9985" max="9985" width="2.140625" style="1" customWidth="1"/>
    <col min="9986" max="10229" width="9.140625" style="1"/>
    <col min="10230" max="10230" width="1.85546875" style="1" customWidth="1"/>
    <col min="10231" max="10231" width="6.42578125" style="1" customWidth="1"/>
    <col min="10232" max="10232" width="14.5703125" style="1" customWidth="1"/>
    <col min="10233" max="10233" width="7.42578125" style="1" customWidth="1"/>
    <col min="10234" max="10234" width="8.140625" style="1" customWidth="1"/>
    <col min="10235" max="10235" width="9.28515625" style="1" customWidth="1"/>
    <col min="10236" max="10236" width="6.140625" style="1" customWidth="1"/>
    <col min="10237" max="10237" width="13.5703125" style="1" customWidth="1"/>
    <col min="10238" max="10238" width="10.5703125" style="1" customWidth="1"/>
    <col min="10239" max="10239" width="6.28515625" style="1" customWidth="1"/>
    <col min="10240" max="10240" width="13.140625" style="1" customWidth="1"/>
    <col min="10241" max="10241" width="2.140625" style="1" customWidth="1"/>
    <col min="10242" max="10485" width="9.140625" style="1"/>
    <col min="10486" max="10486" width="1.85546875" style="1" customWidth="1"/>
    <col min="10487" max="10487" width="6.42578125" style="1" customWidth="1"/>
    <col min="10488" max="10488" width="14.5703125" style="1" customWidth="1"/>
    <col min="10489" max="10489" width="7.42578125" style="1" customWidth="1"/>
    <col min="10490" max="10490" width="8.140625" style="1" customWidth="1"/>
    <col min="10491" max="10491" width="9.28515625" style="1" customWidth="1"/>
    <col min="10492" max="10492" width="6.140625" style="1" customWidth="1"/>
    <col min="10493" max="10493" width="13.5703125" style="1" customWidth="1"/>
    <col min="10494" max="10494" width="10.5703125" style="1" customWidth="1"/>
    <col min="10495" max="10495" width="6.28515625" style="1" customWidth="1"/>
    <col min="10496" max="10496" width="13.140625" style="1" customWidth="1"/>
    <col min="10497" max="10497" width="2.140625" style="1" customWidth="1"/>
    <col min="10498" max="10741" width="9.140625" style="1"/>
    <col min="10742" max="10742" width="1.85546875" style="1" customWidth="1"/>
    <col min="10743" max="10743" width="6.42578125" style="1" customWidth="1"/>
    <col min="10744" max="10744" width="14.5703125" style="1" customWidth="1"/>
    <col min="10745" max="10745" width="7.42578125" style="1" customWidth="1"/>
    <col min="10746" max="10746" width="8.140625" style="1" customWidth="1"/>
    <col min="10747" max="10747" width="9.28515625" style="1" customWidth="1"/>
    <col min="10748" max="10748" width="6.140625" style="1" customWidth="1"/>
    <col min="10749" max="10749" width="13.5703125" style="1" customWidth="1"/>
    <col min="10750" max="10750" width="10.5703125" style="1" customWidth="1"/>
    <col min="10751" max="10751" width="6.28515625" style="1" customWidth="1"/>
    <col min="10752" max="10752" width="13.140625" style="1" customWidth="1"/>
    <col min="10753" max="10753" width="2.140625" style="1" customWidth="1"/>
    <col min="10754" max="10997" width="9.140625" style="1"/>
    <col min="10998" max="10998" width="1.85546875" style="1" customWidth="1"/>
    <col min="10999" max="10999" width="6.42578125" style="1" customWidth="1"/>
    <col min="11000" max="11000" width="14.5703125" style="1" customWidth="1"/>
    <col min="11001" max="11001" width="7.42578125" style="1" customWidth="1"/>
    <col min="11002" max="11002" width="8.140625" style="1" customWidth="1"/>
    <col min="11003" max="11003" width="9.28515625" style="1" customWidth="1"/>
    <col min="11004" max="11004" width="6.140625" style="1" customWidth="1"/>
    <col min="11005" max="11005" width="13.5703125" style="1" customWidth="1"/>
    <col min="11006" max="11006" width="10.5703125" style="1" customWidth="1"/>
    <col min="11007" max="11007" width="6.28515625" style="1" customWidth="1"/>
    <col min="11008" max="11008" width="13.140625" style="1" customWidth="1"/>
    <col min="11009" max="11009" width="2.140625" style="1" customWidth="1"/>
    <col min="11010" max="11253" width="9.140625" style="1"/>
    <col min="11254" max="11254" width="1.85546875" style="1" customWidth="1"/>
    <col min="11255" max="11255" width="6.42578125" style="1" customWidth="1"/>
    <col min="11256" max="11256" width="14.5703125" style="1" customWidth="1"/>
    <col min="11257" max="11257" width="7.42578125" style="1" customWidth="1"/>
    <col min="11258" max="11258" width="8.140625" style="1" customWidth="1"/>
    <col min="11259" max="11259" width="9.28515625" style="1" customWidth="1"/>
    <col min="11260" max="11260" width="6.140625" style="1" customWidth="1"/>
    <col min="11261" max="11261" width="13.5703125" style="1" customWidth="1"/>
    <col min="11262" max="11262" width="10.5703125" style="1" customWidth="1"/>
    <col min="11263" max="11263" width="6.28515625" style="1" customWidth="1"/>
    <col min="11264" max="11264" width="13.140625" style="1" customWidth="1"/>
    <col min="11265" max="11265" width="2.140625" style="1" customWidth="1"/>
    <col min="11266" max="11509" width="9.140625" style="1"/>
    <col min="11510" max="11510" width="1.85546875" style="1" customWidth="1"/>
    <col min="11511" max="11511" width="6.42578125" style="1" customWidth="1"/>
    <col min="11512" max="11512" width="14.5703125" style="1" customWidth="1"/>
    <col min="11513" max="11513" width="7.42578125" style="1" customWidth="1"/>
    <col min="11514" max="11514" width="8.140625" style="1" customWidth="1"/>
    <col min="11515" max="11515" width="9.28515625" style="1" customWidth="1"/>
    <col min="11516" max="11516" width="6.140625" style="1" customWidth="1"/>
    <col min="11517" max="11517" width="13.5703125" style="1" customWidth="1"/>
    <col min="11518" max="11518" width="10.5703125" style="1" customWidth="1"/>
    <col min="11519" max="11519" width="6.28515625" style="1" customWidth="1"/>
    <col min="11520" max="11520" width="13.140625" style="1" customWidth="1"/>
    <col min="11521" max="11521" width="2.140625" style="1" customWidth="1"/>
    <col min="11522" max="11765" width="9.140625" style="1"/>
    <col min="11766" max="11766" width="1.85546875" style="1" customWidth="1"/>
    <col min="11767" max="11767" width="6.42578125" style="1" customWidth="1"/>
    <col min="11768" max="11768" width="14.5703125" style="1" customWidth="1"/>
    <col min="11769" max="11769" width="7.42578125" style="1" customWidth="1"/>
    <col min="11770" max="11770" width="8.140625" style="1" customWidth="1"/>
    <col min="11771" max="11771" width="9.28515625" style="1" customWidth="1"/>
    <col min="11772" max="11772" width="6.140625" style="1" customWidth="1"/>
    <col min="11773" max="11773" width="13.5703125" style="1" customWidth="1"/>
    <col min="11774" max="11774" width="10.5703125" style="1" customWidth="1"/>
    <col min="11775" max="11775" width="6.28515625" style="1" customWidth="1"/>
    <col min="11776" max="11776" width="13.140625" style="1" customWidth="1"/>
    <col min="11777" max="11777" width="2.140625" style="1" customWidth="1"/>
    <col min="11778" max="12021" width="9.140625" style="1"/>
    <col min="12022" max="12022" width="1.85546875" style="1" customWidth="1"/>
    <col min="12023" max="12023" width="6.42578125" style="1" customWidth="1"/>
    <col min="12024" max="12024" width="14.5703125" style="1" customWidth="1"/>
    <col min="12025" max="12025" width="7.42578125" style="1" customWidth="1"/>
    <col min="12026" max="12026" width="8.140625" style="1" customWidth="1"/>
    <col min="12027" max="12027" width="9.28515625" style="1" customWidth="1"/>
    <col min="12028" max="12028" width="6.140625" style="1" customWidth="1"/>
    <col min="12029" max="12029" width="13.5703125" style="1" customWidth="1"/>
    <col min="12030" max="12030" width="10.5703125" style="1" customWidth="1"/>
    <col min="12031" max="12031" width="6.28515625" style="1" customWidth="1"/>
    <col min="12032" max="12032" width="13.140625" style="1" customWidth="1"/>
    <col min="12033" max="12033" width="2.140625" style="1" customWidth="1"/>
    <col min="12034" max="12277" width="9.140625" style="1"/>
    <col min="12278" max="12278" width="1.85546875" style="1" customWidth="1"/>
    <col min="12279" max="12279" width="6.42578125" style="1" customWidth="1"/>
    <col min="12280" max="12280" width="14.5703125" style="1" customWidth="1"/>
    <col min="12281" max="12281" width="7.42578125" style="1" customWidth="1"/>
    <col min="12282" max="12282" width="8.140625" style="1" customWidth="1"/>
    <col min="12283" max="12283" width="9.28515625" style="1" customWidth="1"/>
    <col min="12284" max="12284" width="6.140625" style="1" customWidth="1"/>
    <col min="12285" max="12285" width="13.5703125" style="1" customWidth="1"/>
    <col min="12286" max="12286" width="10.5703125" style="1" customWidth="1"/>
    <col min="12287" max="12287" width="6.28515625" style="1" customWidth="1"/>
    <col min="12288" max="12288" width="13.140625" style="1" customWidth="1"/>
    <col min="12289" max="12289" width="2.140625" style="1" customWidth="1"/>
    <col min="12290" max="12533" width="9.140625" style="1"/>
    <col min="12534" max="12534" width="1.85546875" style="1" customWidth="1"/>
    <col min="12535" max="12535" width="6.42578125" style="1" customWidth="1"/>
    <col min="12536" max="12536" width="14.5703125" style="1" customWidth="1"/>
    <col min="12537" max="12537" width="7.42578125" style="1" customWidth="1"/>
    <col min="12538" max="12538" width="8.140625" style="1" customWidth="1"/>
    <col min="12539" max="12539" width="9.28515625" style="1" customWidth="1"/>
    <col min="12540" max="12540" width="6.140625" style="1" customWidth="1"/>
    <col min="12541" max="12541" width="13.5703125" style="1" customWidth="1"/>
    <col min="12542" max="12542" width="10.5703125" style="1" customWidth="1"/>
    <col min="12543" max="12543" width="6.28515625" style="1" customWidth="1"/>
    <col min="12544" max="12544" width="13.140625" style="1" customWidth="1"/>
    <col min="12545" max="12545" width="2.140625" style="1" customWidth="1"/>
    <col min="12546" max="12789" width="9.140625" style="1"/>
    <col min="12790" max="12790" width="1.85546875" style="1" customWidth="1"/>
    <col min="12791" max="12791" width="6.42578125" style="1" customWidth="1"/>
    <col min="12792" max="12792" width="14.5703125" style="1" customWidth="1"/>
    <col min="12793" max="12793" width="7.42578125" style="1" customWidth="1"/>
    <col min="12794" max="12794" width="8.140625" style="1" customWidth="1"/>
    <col min="12795" max="12795" width="9.28515625" style="1" customWidth="1"/>
    <col min="12796" max="12796" width="6.140625" style="1" customWidth="1"/>
    <col min="12797" max="12797" width="13.5703125" style="1" customWidth="1"/>
    <col min="12798" max="12798" width="10.5703125" style="1" customWidth="1"/>
    <col min="12799" max="12799" width="6.28515625" style="1" customWidth="1"/>
    <col min="12800" max="12800" width="13.140625" style="1" customWidth="1"/>
    <col min="12801" max="12801" width="2.140625" style="1" customWidth="1"/>
    <col min="12802" max="13045" width="9.140625" style="1"/>
    <col min="13046" max="13046" width="1.85546875" style="1" customWidth="1"/>
    <col min="13047" max="13047" width="6.42578125" style="1" customWidth="1"/>
    <col min="13048" max="13048" width="14.5703125" style="1" customWidth="1"/>
    <col min="13049" max="13049" width="7.42578125" style="1" customWidth="1"/>
    <col min="13050" max="13050" width="8.140625" style="1" customWidth="1"/>
    <col min="13051" max="13051" width="9.28515625" style="1" customWidth="1"/>
    <col min="13052" max="13052" width="6.140625" style="1" customWidth="1"/>
    <col min="13053" max="13053" width="13.5703125" style="1" customWidth="1"/>
    <col min="13054" max="13054" width="10.5703125" style="1" customWidth="1"/>
    <col min="13055" max="13055" width="6.28515625" style="1" customWidth="1"/>
    <col min="13056" max="13056" width="13.140625" style="1" customWidth="1"/>
    <col min="13057" max="13057" width="2.140625" style="1" customWidth="1"/>
    <col min="13058" max="13301" width="9.140625" style="1"/>
    <col min="13302" max="13302" width="1.85546875" style="1" customWidth="1"/>
    <col min="13303" max="13303" width="6.42578125" style="1" customWidth="1"/>
    <col min="13304" max="13304" width="14.5703125" style="1" customWidth="1"/>
    <col min="13305" max="13305" width="7.42578125" style="1" customWidth="1"/>
    <col min="13306" max="13306" width="8.140625" style="1" customWidth="1"/>
    <col min="13307" max="13307" width="9.28515625" style="1" customWidth="1"/>
    <col min="13308" max="13308" width="6.140625" style="1" customWidth="1"/>
    <col min="13309" max="13309" width="13.5703125" style="1" customWidth="1"/>
    <col min="13310" max="13310" width="10.5703125" style="1" customWidth="1"/>
    <col min="13311" max="13311" width="6.28515625" style="1" customWidth="1"/>
    <col min="13312" max="13312" width="13.140625" style="1" customWidth="1"/>
    <col min="13313" max="13313" width="2.140625" style="1" customWidth="1"/>
    <col min="13314" max="13557" width="9.140625" style="1"/>
    <col min="13558" max="13558" width="1.85546875" style="1" customWidth="1"/>
    <col min="13559" max="13559" width="6.42578125" style="1" customWidth="1"/>
    <col min="13560" max="13560" width="14.5703125" style="1" customWidth="1"/>
    <col min="13561" max="13561" width="7.42578125" style="1" customWidth="1"/>
    <col min="13562" max="13562" width="8.140625" style="1" customWidth="1"/>
    <col min="13563" max="13563" width="9.28515625" style="1" customWidth="1"/>
    <col min="13564" max="13564" width="6.140625" style="1" customWidth="1"/>
    <col min="13565" max="13565" width="13.5703125" style="1" customWidth="1"/>
    <col min="13566" max="13566" width="10.5703125" style="1" customWidth="1"/>
    <col min="13567" max="13567" width="6.28515625" style="1" customWidth="1"/>
    <col min="13568" max="13568" width="13.140625" style="1" customWidth="1"/>
    <col min="13569" max="13569" width="2.140625" style="1" customWidth="1"/>
    <col min="13570" max="13813" width="9.140625" style="1"/>
    <col min="13814" max="13814" width="1.85546875" style="1" customWidth="1"/>
    <col min="13815" max="13815" width="6.42578125" style="1" customWidth="1"/>
    <col min="13816" max="13816" width="14.5703125" style="1" customWidth="1"/>
    <col min="13817" max="13817" width="7.42578125" style="1" customWidth="1"/>
    <col min="13818" max="13818" width="8.140625" style="1" customWidth="1"/>
    <col min="13819" max="13819" width="9.28515625" style="1" customWidth="1"/>
    <col min="13820" max="13820" width="6.140625" style="1" customWidth="1"/>
    <col min="13821" max="13821" width="13.5703125" style="1" customWidth="1"/>
    <col min="13822" max="13822" width="10.5703125" style="1" customWidth="1"/>
    <col min="13823" max="13823" width="6.28515625" style="1" customWidth="1"/>
    <col min="13824" max="13824" width="13.140625" style="1" customWidth="1"/>
    <col min="13825" max="13825" width="2.140625" style="1" customWidth="1"/>
    <col min="13826" max="14069" width="9.140625" style="1"/>
    <col min="14070" max="14070" width="1.85546875" style="1" customWidth="1"/>
    <col min="14071" max="14071" width="6.42578125" style="1" customWidth="1"/>
    <col min="14072" max="14072" width="14.5703125" style="1" customWidth="1"/>
    <col min="14073" max="14073" width="7.42578125" style="1" customWidth="1"/>
    <col min="14074" max="14074" width="8.140625" style="1" customWidth="1"/>
    <col min="14075" max="14075" width="9.28515625" style="1" customWidth="1"/>
    <col min="14076" max="14076" width="6.140625" style="1" customWidth="1"/>
    <col min="14077" max="14077" width="13.5703125" style="1" customWidth="1"/>
    <col min="14078" max="14078" width="10.5703125" style="1" customWidth="1"/>
    <col min="14079" max="14079" width="6.28515625" style="1" customWidth="1"/>
    <col min="14080" max="14080" width="13.140625" style="1" customWidth="1"/>
    <col min="14081" max="14081" width="2.140625" style="1" customWidth="1"/>
    <col min="14082" max="14325" width="9.140625" style="1"/>
    <col min="14326" max="14326" width="1.85546875" style="1" customWidth="1"/>
    <col min="14327" max="14327" width="6.42578125" style="1" customWidth="1"/>
    <col min="14328" max="14328" width="14.5703125" style="1" customWidth="1"/>
    <col min="14329" max="14329" width="7.42578125" style="1" customWidth="1"/>
    <col min="14330" max="14330" width="8.140625" style="1" customWidth="1"/>
    <col min="14331" max="14331" width="9.28515625" style="1" customWidth="1"/>
    <col min="14332" max="14332" width="6.140625" style="1" customWidth="1"/>
    <col min="14333" max="14333" width="13.5703125" style="1" customWidth="1"/>
    <col min="14334" max="14334" width="10.5703125" style="1" customWidth="1"/>
    <col min="14335" max="14335" width="6.28515625" style="1" customWidth="1"/>
    <col min="14336" max="14336" width="13.140625" style="1" customWidth="1"/>
    <col min="14337" max="14337" width="2.140625" style="1" customWidth="1"/>
    <col min="14338" max="14581" width="9.140625" style="1"/>
    <col min="14582" max="14582" width="1.85546875" style="1" customWidth="1"/>
    <col min="14583" max="14583" width="6.42578125" style="1" customWidth="1"/>
    <col min="14584" max="14584" width="14.5703125" style="1" customWidth="1"/>
    <col min="14585" max="14585" width="7.42578125" style="1" customWidth="1"/>
    <col min="14586" max="14586" width="8.140625" style="1" customWidth="1"/>
    <col min="14587" max="14587" width="9.28515625" style="1" customWidth="1"/>
    <col min="14588" max="14588" width="6.140625" style="1" customWidth="1"/>
    <col min="14589" max="14589" width="13.5703125" style="1" customWidth="1"/>
    <col min="14590" max="14590" width="10.5703125" style="1" customWidth="1"/>
    <col min="14591" max="14591" width="6.28515625" style="1" customWidth="1"/>
    <col min="14592" max="14592" width="13.140625" style="1" customWidth="1"/>
    <col min="14593" max="14593" width="2.140625" style="1" customWidth="1"/>
    <col min="14594" max="14837" width="9.140625" style="1"/>
    <col min="14838" max="14838" width="1.85546875" style="1" customWidth="1"/>
    <col min="14839" max="14839" width="6.42578125" style="1" customWidth="1"/>
    <col min="14840" max="14840" width="14.5703125" style="1" customWidth="1"/>
    <col min="14841" max="14841" width="7.42578125" style="1" customWidth="1"/>
    <col min="14842" max="14842" width="8.140625" style="1" customWidth="1"/>
    <col min="14843" max="14843" width="9.28515625" style="1" customWidth="1"/>
    <col min="14844" max="14844" width="6.140625" style="1" customWidth="1"/>
    <col min="14845" max="14845" width="13.5703125" style="1" customWidth="1"/>
    <col min="14846" max="14846" width="10.5703125" style="1" customWidth="1"/>
    <col min="14847" max="14847" width="6.28515625" style="1" customWidth="1"/>
    <col min="14848" max="14848" width="13.140625" style="1" customWidth="1"/>
    <col min="14849" max="14849" width="2.140625" style="1" customWidth="1"/>
    <col min="14850" max="15093" width="9.140625" style="1"/>
    <col min="15094" max="15094" width="1.85546875" style="1" customWidth="1"/>
    <col min="15095" max="15095" width="6.42578125" style="1" customWidth="1"/>
    <col min="15096" max="15096" width="14.5703125" style="1" customWidth="1"/>
    <col min="15097" max="15097" width="7.42578125" style="1" customWidth="1"/>
    <col min="15098" max="15098" width="8.140625" style="1" customWidth="1"/>
    <col min="15099" max="15099" width="9.28515625" style="1" customWidth="1"/>
    <col min="15100" max="15100" width="6.140625" style="1" customWidth="1"/>
    <col min="15101" max="15101" width="13.5703125" style="1" customWidth="1"/>
    <col min="15102" max="15102" width="10.5703125" style="1" customWidth="1"/>
    <col min="15103" max="15103" width="6.28515625" style="1" customWidth="1"/>
    <col min="15104" max="15104" width="13.140625" style="1" customWidth="1"/>
    <col min="15105" max="15105" width="2.140625" style="1" customWidth="1"/>
    <col min="15106" max="15349" width="9.140625" style="1"/>
    <col min="15350" max="15350" width="1.85546875" style="1" customWidth="1"/>
    <col min="15351" max="15351" width="6.42578125" style="1" customWidth="1"/>
    <col min="15352" max="15352" width="14.5703125" style="1" customWidth="1"/>
    <col min="15353" max="15353" width="7.42578125" style="1" customWidth="1"/>
    <col min="15354" max="15354" width="8.140625" style="1" customWidth="1"/>
    <col min="15355" max="15355" width="9.28515625" style="1" customWidth="1"/>
    <col min="15356" max="15356" width="6.140625" style="1" customWidth="1"/>
    <col min="15357" max="15357" width="13.5703125" style="1" customWidth="1"/>
    <col min="15358" max="15358" width="10.5703125" style="1" customWidth="1"/>
    <col min="15359" max="15359" width="6.28515625" style="1" customWidth="1"/>
    <col min="15360" max="15360" width="13.140625" style="1" customWidth="1"/>
    <col min="15361" max="15361" width="2.140625" style="1" customWidth="1"/>
    <col min="15362" max="15605" width="9.140625" style="1"/>
    <col min="15606" max="15606" width="1.85546875" style="1" customWidth="1"/>
    <col min="15607" max="15607" width="6.42578125" style="1" customWidth="1"/>
    <col min="15608" max="15608" width="14.5703125" style="1" customWidth="1"/>
    <col min="15609" max="15609" width="7.42578125" style="1" customWidth="1"/>
    <col min="15610" max="15610" width="8.140625" style="1" customWidth="1"/>
    <col min="15611" max="15611" width="9.28515625" style="1" customWidth="1"/>
    <col min="15612" max="15612" width="6.140625" style="1" customWidth="1"/>
    <col min="15613" max="15613" width="13.5703125" style="1" customWidth="1"/>
    <col min="15614" max="15614" width="10.5703125" style="1" customWidth="1"/>
    <col min="15615" max="15615" width="6.28515625" style="1" customWidth="1"/>
    <col min="15616" max="15616" width="13.140625" style="1" customWidth="1"/>
    <col min="15617" max="15617" width="2.140625" style="1" customWidth="1"/>
    <col min="15618" max="15861" width="9.140625" style="1"/>
    <col min="15862" max="15862" width="1.85546875" style="1" customWidth="1"/>
    <col min="15863" max="15863" width="6.42578125" style="1" customWidth="1"/>
    <col min="15864" max="15864" width="14.5703125" style="1" customWidth="1"/>
    <col min="15865" max="15865" width="7.42578125" style="1" customWidth="1"/>
    <col min="15866" max="15866" width="8.140625" style="1" customWidth="1"/>
    <col min="15867" max="15867" width="9.28515625" style="1" customWidth="1"/>
    <col min="15868" max="15868" width="6.140625" style="1" customWidth="1"/>
    <col min="15869" max="15869" width="13.5703125" style="1" customWidth="1"/>
    <col min="15870" max="15870" width="10.5703125" style="1" customWidth="1"/>
    <col min="15871" max="15871" width="6.28515625" style="1" customWidth="1"/>
    <col min="15872" max="15872" width="13.140625" style="1" customWidth="1"/>
    <col min="15873" max="15873" width="2.140625" style="1" customWidth="1"/>
    <col min="15874" max="16117" width="9.140625" style="1"/>
    <col min="16118" max="16118" width="1.85546875" style="1" customWidth="1"/>
    <col min="16119" max="16119" width="6.42578125" style="1" customWidth="1"/>
    <col min="16120" max="16120" width="14.5703125" style="1" customWidth="1"/>
    <col min="16121" max="16121" width="7.42578125" style="1" customWidth="1"/>
    <col min="16122" max="16122" width="8.140625" style="1" customWidth="1"/>
    <col min="16123" max="16123" width="9.28515625" style="1" customWidth="1"/>
    <col min="16124" max="16124" width="6.140625" style="1" customWidth="1"/>
    <col min="16125" max="16125" width="13.5703125" style="1" customWidth="1"/>
    <col min="16126" max="16126" width="10.5703125" style="1" customWidth="1"/>
    <col min="16127" max="16127" width="6.28515625" style="1" customWidth="1"/>
    <col min="16128" max="16128" width="13.140625" style="1" customWidth="1"/>
    <col min="16129" max="16129" width="2.140625" style="1" customWidth="1"/>
    <col min="16130" max="16384" width="9.140625" style="1"/>
  </cols>
  <sheetData>
    <row r="1" spans="1:23" ht="44.65" customHeight="1" thickBot="1">
      <c r="A1" s="6"/>
      <c r="B1" s="131" t="s">
        <v>63</v>
      </c>
      <c r="C1" s="132"/>
      <c r="D1" s="132"/>
      <c r="E1" s="132"/>
      <c r="F1" s="132"/>
      <c r="G1" s="132"/>
      <c r="H1" s="132"/>
      <c r="I1" s="133" t="s">
        <v>65</v>
      </c>
      <c r="J1" s="133"/>
      <c r="K1" s="133"/>
      <c r="L1" s="6"/>
    </row>
    <row r="2" spans="1:23" s="5" customFormat="1" ht="46.5" customHeight="1" thickBot="1">
      <c r="A2" s="7"/>
      <c r="B2" s="134" t="s">
        <v>0</v>
      </c>
      <c r="C2" s="135"/>
      <c r="D2" s="135"/>
      <c r="E2" s="135"/>
      <c r="F2" s="135"/>
      <c r="G2" s="135"/>
      <c r="H2" s="135"/>
      <c r="I2" s="135"/>
      <c r="J2" s="135"/>
      <c r="K2" s="13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2" customFormat="1" ht="22.35" customHeight="1" thickBot="1">
      <c r="A3" s="8"/>
      <c r="B3" s="125" t="s">
        <v>1</v>
      </c>
      <c r="C3" s="126"/>
      <c r="D3" s="126"/>
      <c r="E3" s="126"/>
      <c r="F3" s="126"/>
      <c r="G3" s="126"/>
      <c r="H3" s="126"/>
      <c r="I3" s="126"/>
      <c r="J3" s="126"/>
      <c r="K3" s="12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2" customFormat="1" ht="22.35" customHeight="1" thickBot="1">
      <c r="A4" s="8"/>
      <c r="B4" s="125" t="s">
        <v>2</v>
      </c>
      <c r="C4" s="126"/>
      <c r="D4" s="126"/>
      <c r="E4" s="126"/>
      <c r="F4" s="126"/>
      <c r="G4" s="126"/>
      <c r="H4" s="126"/>
      <c r="I4" s="126"/>
      <c r="J4" s="126"/>
      <c r="K4" s="12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2" customFormat="1" ht="22.35" customHeight="1" thickBot="1">
      <c r="A5" s="8"/>
      <c r="B5" s="125" t="s">
        <v>28</v>
      </c>
      <c r="C5" s="126"/>
      <c r="D5" s="126"/>
      <c r="E5" s="127"/>
      <c r="F5" s="125" t="s">
        <v>3</v>
      </c>
      <c r="G5" s="126"/>
      <c r="H5" s="126"/>
      <c r="I5" s="126"/>
      <c r="J5" s="126"/>
      <c r="K5" s="12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2" customFormat="1" ht="22.35" customHeight="1" thickBot="1">
      <c r="A6" s="8"/>
      <c r="B6" s="125" t="s">
        <v>29</v>
      </c>
      <c r="C6" s="126"/>
      <c r="D6" s="126"/>
      <c r="E6" s="127"/>
      <c r="F6" s="128" t="s">
        <v>4</v>
      </c>
      <c r="G6" s="129"/>
      <c r="H6" s="129"/>
      <c r="I6" s="129"/>
      <c r="J6" s="129"/>
      <c r="K6" s="13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" customHeight="1" thickBot="1">
      <c r="A7" s="6"/>
      <c r="B7" s="11"/>
      <c r="C7" s="11"/>
      <c r="D7" s="11"/>
      <c r="E7" s="11"/>
      <c r="F7" s="11"/>
      <c r="G7" s="11"/>
      <c r="H7" s="11"/>
      <c r="I7" s="11"/>
      <c r="J7" s="11"/>
      <c r="K7" s="11"/>
      <c r="L7" s="6"/>
    </row>
    <row r="8" spans="1:23" ht="49.15" customHeight="1" thickBot="1">
      <c r="A8" s="6"/>
      <c r="B8" s="109" t="s">
        <v>34</v>
      </c>
      <c r="C8" s="46" t="s">
        <v>33</v>
      </c>
      <c r="D8" s="116" t="s">
        <v>32</v>
      </c>
      <c r="E8" s="117"/>
      <c r="F8" s="116" t="s">
        <v>31</v>
      </c>
      <c r="G8" s="117"/>
      <c r="H8" s="46" t="s">
        <v>12</v>
      </c>
      <c r="I8" s="112" t="s">
        <v>13</v>
      </c>
      <c r="J8" s="113"/>
      <c r="K8" s="46" t="s">
        <v>30</v>
      </c>
      <c r="L8" s="6"/>
    </row>
    <row r="9" spans="1:23" ht="22.35" customHeight="1" thickBot="1">
      <c r="A9" s="6"/>
      <c r="B9" s="110"/>
      <c r="C9" s="46">
        <v>0.12</v>
      </c>
      <c r="D9" s="116">
        <v>0.06</v>
      </c>
      <c r="E9" s="117"/>
      <c r="F9" s="116">
        <f>C9+D9</f>
        <v>0.18</v>
      </c>
      <c r="G9" s="117"/>
      <c r="H9" s="46" t="s">
        <v>22</v>
      </c>
      <c r="I9" s="112">
        <v>50330</v>
      </c>
      <c r="J9" s="113"/>
      <c r="K9" s="46">
        <f>I9*F9</f>
        <v>9059.4</v>
      </c>
      <c r="L9" s="6"/>
    </row>
    <row r="10" spans="1:23" ht="21.4" customHeight="1" thickBot="1">
      <c r="A10" s="6"/>
      <c r="B10" s="110"/>
      <c r="C10" s="105" t="s">
        <v>35</v>
      </c>
      <c r="D10" s="106"/>
      <c r="E10" s="106"/>
      <c r="F10" s="106"/>
      <c r="G10" s="106"/>
      <c r="H10" s="107"/>
      <c r="I10" s="112"/>
      <c r="J10" s="113"/>
      <c r="K10" s="46">
        <v>1800</v>
      </c>
      <c r="L10" s="6"/>
    </row>
    <row r="11" spans="1:23" ht="21.4" customHeight="1" thickBot="1">
      <c r="A11" s="6"/>
      <c r="B11" s="110"/>
      <c r="C11" s="105" t="s">
        <v>36</v>
      </c>
      <c r="D11" s="106"/>
      <c r="E11" s="106"/>
      <c r="F11" s="106"/>
      <c r="G11" s="106"/>
      <c r="H11" s="107"/>
      <c r="I11" s="112"/>
      <c r="J11" s="113"/>
      <c r="K11" s="46">
        <v>1100</v>
      </c>
      <c r="L11" s="6"/>
    </row>
    <row r="12" spans="1:23" ht="21.4" customHeight="1" thickBot="1">
      <c r="A12" s="6"/>
      <c r="B12" s="111"/>
      <c r="C12" s="105" t="s">
        <v>37</v>
      </c>
      <c r="D12" s="106"/>
      <c r="E12" s="106"/>
      <c r="F12" s="106"/>
      <c r="G12" s="106"/>
      <c r="H12" s="107"/>
      <c r="I12" s="112"/>
      <c r="J12" s="113"/>
      <c r="K12" s="46">
        <v>500</v>
      </c>
      <c r="L12" s="6"/>
    </row>
    <row r="13" spans="1:23" ht="3" customHeight="1" thickBot="1">
      <c r="A13" s="6"/>
      <c r="B13" s="47"/>
      <c r="C13" s="48"/>
      <c r="D13" s="48"/>
      <c r="E13" s="48"/>
      <c r="F13" s="48"/>
      <c r="G13" s="48"/>
      <c r="H13" s="48"/>
      <c r="I13" s="48"/>
      <c r="J13" s="48"/>
      <c r="K13" s="47"/>
      <c r="L13" s="6"/>
    </row>
    <row r="14" spans="1:23" ht="21.4" customHeight="1" thickBot="1">
      <c r="A14" s="6"/>
      <c r="B14" s="114" t="s">
        <v>38</v>
      </c>
      <c r="C14" s="114"/>
      <c r="D14" s="114"/>
      <c r="E14" s="114"/>
      <c r="F14" s="114"/>
      <c r="G14" s="114"/>
      <c r="H14" s="114"/>
      <c r="I14" s="114"/>
      <c r="J14" s="115"/>
      <c r="K14" s="46">
        <f>K9+K10+K11+K12</f>
        <v>12459.4</v>
      </c>
      <c r="L14" s="6"/>
    </row>
    <row r="15" spans="1:23" ht="3" customHeight="1" thickBot="1">
      <c r="A15" s="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6"/>
    </row>
    <row r="16" spans="1:23" s="3" customFormat="1" ht="28.15" customHeight="1" thickBot="1">
      <c r="A16" s="9"/>
      <c r="B16" s="49"/>
      <c r="C16" s="118" t="s">
        <v>5</v>
      </c>
      <c r="D16" s="120" t="s">
        <v>6</v>
      </c>
      <c r="E16" s="121"/>
      <c r="F16" s="122" t="s">
        <v>7</v>
      </c>
      <c r="G16" s="123"/>
      <c r="H16" s="123"/>
      <c r="I16" s="123"/>
      <c r="J16" s="124"/>
      <c r="K16" s="109" t="s">
        <v>8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s="2" customFormat="1" ht="27" customHeight="1" thickBot="1">
      <c r="A17" s="8"/>
      <c r="B17" s="50"/>
      <c r="C17" s="119"/>
      <c r="D17" s="51" t="s">
        <v>9</v>
      </c>
      <c r="E17" s="51" t="s">
        <v>10</v>
      </c>
      <c r="F17" s="51" t="s">
        <v>11</v>
      </c>
      <c r="G17" s="52" t="s">
        <v>12</v>
      </c>
      <c r="H17" s="53" t="s">
        <v>13</v>
      </c>
      <c r="I17" s="120" t="s">
        <v>14</v>
      </c>
      <c r="J17" s="121"/>
      <c r="K17" s="111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3" customHeight="1" thickBot="1">
      <c r="A18" s="6"/>
      <c r="B18" s="54"/>
      <c r="C18" s="54"/>
      <c r="D18" s="54"/>
      <c r="E18" s="54"/>
      <c r="F18" s="54"/>
      <c r="G18" s="54"/>
      <c r="H18" s="54"/>
      <c r="I18" s="54"/>
      <c r="J18" s="54"/>
      <c r="K18" s="55"/>
      <c r="L18" s="6"/>
    </row>
    <row r="19" spans="1:23" ht="21.4" customHeight="1" thickBot="1">
      <c r="A19" s="6"/>
      <c r="B19" s="109" t="s">
        <v>18</v>
      </c>
      <c r="C19" s="56" t="s">
        <v>53</v>
      </c>
      <c r="D19" s="57">
        <v>1.2999999999999999E-3</v>
      </c>
      <c r="E19" s="58" t="s">
        <v>55</v>
      </c>
      <c r="F19" s="59">
        <v>456</v>
      </c>
      <c r="G19" s="58" t="s">
        <v>16</v>
      </c>
      <c r="H19" s="59">
        <v>42000</v>
      </c>
      <c r="I19" s="137">
        <f>H19*F19</f>
        <v>19152000</v>
      </c>
      <c r="J19" s="138"/>
      <c r="K19" s="59">
        <f>I19*D19</f>
        <v>24897.599999999999</v>
      </c>
      <c r="L19" s="6"/>
    </row>
    <row r="20" spans="1:23" ht="21.4" customHeight="1" thickBot="1">
      <c r="A20" s="6"/>
      <c r="B20" s="111"/>
      <c r="C20" s="56" t="s">
        <v>54</v>
      </c>
      <c r="D20" s="60">
        <v>0.05</v>
      </c>
      <c r="E20" s="58" t="s">
        <v>15</v>
      </c>
      <c r="F20" s="59">
        <v>4560</v>
      </c>
      <c r="G20" s="61" t="s">
        <v>17</v>
      </c>
      <c r="H20" s="62">
        <v>1</v>
      </c>
      <c r="I20" s="137">
        <f>H20*F20</f>
        <v>4560</v>
      </c>
      <c r="J20" s="138"/>
      <c r="K20" s="62">
        <f>I20*D20</f>
        <v>228</v>
      </c>
      <c r="L20" s="6"/>
    </row>
    <row r="21" spans="1:23" ht="21.4" customHeight="1" thickBot="1">
      <c r="A21" s="6"/>
      <c r="B21" s="140" t="s">
        <v>19</v>
      </c>
      <c r="C21" s="140"/>
      <c r="D21" s="140"/>
      <c r="E21" s="140"/>
      <c r="F21" s="140"/>
      <c r="G21" s="140"/>
      <c r="H21" s="140"/>
      <c r="I21" s="140"/>
      <c r="J21" s="140"/>
      <c r="K21" s="62">
        <f>SUM(K19:K20)</f>
        <v>25125.599999999999</v>
      </c>
      <c r="L21" s="6"/>
    </row>
    <row r="22" spans="1:23" ht="3" customHeight="1" thickBot="1">
      <c r="A22" s="6"/>
      <c r="B22" s="54"/>
      <c r="C22" s="54"/>
      <c r="D22" s="54"/>
      <c r="E22" s="54"/>
      <c r="F22" s="54"/>
      <c r="G22" s="54"/>
      <c r="H22" s="54"/>
      <c r="I22" s="54"/>
      <c r="J22" s="54"/>
      <c r="K22" s="55"/>
      <c r="L22" s="6"/>
    </row>
    <row r="23" spans="1:23" ht="21.4" customHeight="1" thickBot="1">
      <c r="A23" s="6"/>
      <c r="B23" s="109" t="s">
        <v>20</v>
      </c>
      <c r="C23" s="56" t="s">
        <v>61</v>
      </c>
      <c r="D23" s="57">
        <v>1.2999999999999999E-3</v>
      </c>
      <c r="E23" s="58" t="s">
        <v>21</v>
      </c>
      <c r="F23" s="59">
        <v>12</v>
      </c>
      <c r="G23" s="58" t="s">
        <v>22</v>
      </c>
      <c r="H23" s="59">
        <v>50330</v>
      </c>
      <c r="I23" s="137">
        <f>H23*F23</f>
        <v>603960</v>
      </c>
      <c r="J23" s="138"/>
      <c r="K23" s="59">
        <f>I23*D23</f>
        <v>785.14799999999991</v>
      </c>
      <c r="L23" s="6"/>
    </row>
    <row r="24" spans="1:23" ht="21.4" customHeight="1" thickBot="1">
      <c r="A24" s="6"/>
      <c r="B24" s="110"/>
      <c r="C24" s="56" t="s">
        <v>57</v>
      </c>
      <c r="D24" s="57">
        <v>0.01</v>
      </c>
      <c r="E24" s="58" t="s">
        <v>23</v>
      </c>
      <c r="F24" s="59">
        <v>2500</v>
      </c>
      <c r="G24" s="61" t="s">
        <v>17</v>
      </c>
      <c r="H24" s="62">
        <v>1</v>
      </c>
      <c r="I24" s="137">
        <f t="shared" ref="I24:I25" si="0">H24*F24</f>
        <v>2500</v>
      </c>
      <c r="J24" s="138"/>
      <c r="K24" s="59">
        <f t="shared" ref="K24:K25" si="1">I24*D24</f>
        <v>25</v>
      </c>
      <c r="L24" s="6"/>
    </row>
    <row r="25" spans="1:23" ht="21.4" customHeight="1" thickBot="1">
      <c r="A25" s="6"/>
      <c r="B25" s="110"/>
      <c r="C25" s="56" t="s">
        <v>58</v>
      </c>
      <c r="D25" s="57">
        <v>1.2999999999999999E-3</v>
      </c>
      <c r="E25" s="58" t="s">
        <v>23</v>
      </c>
      <c r="F25" s="59">
        <v>700</v>
      </c>
      <c r="G25" s="61" t="s">
        <v>17</v>
      </c>
      <c r="H25" s="62">
        <v>1</v>
      </c>
      <c r="I25" s="137">
        <f t="shared" si="0"/>
        <v>700</v>
      </c>
      <c r="J25" s="138"/>
      <c r="K25" s="59">
        <f t="shared" si="1"/>
        <v>0.90999999999999992</v>
      </c>
      <c r="L25" s="6"/>
    </row>
    <row r="26" spans="1:23" ht="21.4" customHeight="1" thickBot="1">
      <c r="A26" s="6"/>
      <c r="B26" s="110"/>
      <c r="C26" s="56" t="s">
        <v>59</v>
      </c>
      <c r="D26" s="57">
        <v>1.2999999999999999E-3</v>
      </c>
      <c r="E26" s="58" t="s">
        <v>24</v>
      </c>
      <c r="F26" s="59">
        <v>22255</v>
      </c>
      <c r="G26" s="61" t="s">
        <v>17</v>
      </c>
      <c r="H26" s="62">
        <v>1</v>
      </c>
      <c r="I26" s="137">
        <f>H26*F26</f>
        <v>22255</v>
      </c>
      <c r="J26" s="138"/>
      <c r="K26" s="59">
        <f>I26*D26</f>
        <v>28.9315</v>
      </c>
      <c r="L26" s="6"/>
    </row>
    <row r="27" spans="1:23" ht="21.4" customHeight="1" thickBot="1">
      <c r="A27" s="6"/>
      <c r="B27" s="110"/>
      <c r="C27" s="56" t="s">
        <v>60</v>
      </c>
      <c r="D27" s="57">
        <v>1.2999999999999999E-3</v>
      </c>
      <c r="E27" s="58" t="s">
        <v>15</v>
      </c>
      <c r="F27" s="59">
        <v>1000</v>
      </c>
      <c r="G27" s="61" t="s">
        <v>17</v>
      </c>
      <c r="H27" s="62">
        <v>1</v>
      </c>
      <c r="I27" s="137">
        <f>H27*F27</f>
        <v>1000</v>
      </c>
      <c r="J27" s="138"/>
      <c r="K27" s="59">
        <f>I27*D27</f>
        <v>1.3</v>
      </c>
      <c r="L27" s="6"/>
    </row>
    <row r="28" spans="1:23" ht="21.4" customHeight="1" thickBot="1">
      <c r="A28" s="6"/>
      <c r="B28" s="110"/>
      <c r="C28" s="56" t="s">
        <v>56</v>
      </c>
      <c r="D28" s="57">
        <v>1</v>
      </c>
      <c r="E28" s="58" t="s">
        <v>23</v>
      </c>
      <c r="F28" s="59">
        <v>5000</v>
      </c>
      <c r="G28" s="61" t="s">
        <v>17</v>
      </c>
      <c r="H28" s="62">
        <v>1</v>
      </c>
      <c r="I28" s="137">
        <f>H28*F28</f>
        <v>5000</v>
      </c>
      <c r="J28" s="138"/>
      <c r="K28" s="59">
        <f>I28*D28</f>
        <v>5000</v>
      </c>
      <c r="L28" s="6"/>
    </row>
    <row r="29" spans="1:23" ht="21.4" customHeight="1" thickBot="1">
      <c r="A29" s="6"/>
      <c r="B29" s="111"/>
      <c r="C29" s="56"/>
      <c r="D29" s="57"/>
      <c r="E29" s="58"/>
      <c r="F29" s="59"/>
      <c r="G29" s="61"/>
      <c r="H29" s="62"/>
      <c r="I29" s="137">
        <f>H29*F29</f>
        <v>0</v>
      </c>
      <c r="J29" s="138"/>
      <c r="K29" s="59">
        <f>I29*D29</f>
        <v>0</v>
      </c>
      <c r="L29" s="6"/>
    </row>
    <row r="30" spans="1:23" ht="21.4" customHeight="1" thickBot="1">
      <c r="A30" s="6"/>
      <c r="B30" s="140" t="s">
        <v>25</v>
      </c>
      <c r="C30" s="140"/>
      <c r="D30" s="140"/>
      <c r="E30" s="140"/>
      <c r="F30" s="140"/>
      <c r="G30" s="140"/>
      <c r="H30" s="140"/>
      <c r="I30" s="140"/>
      <c r="J30" s="140"/>
      <c r="K30" s="62">
        <f>SUM(K23:K29)</f>
        <v>5841.2894999999999</v>
      </c>
      <c r="L30" s="6"/>
    </row>
    <row r="31" spans="1:23" ht="3" customHeight="1" thickBot="1">
      <c r="A31" s="6"/>
      <c r="B31" s="54"/>
      <c r="C31" s="54"/>
      <c r="D31" s="54"/>
      <c r="E31" s="54"/>
      <c r="F31" s="54"/>
      <c r="G31" s="54"/>
      <c r="H31" s="54"/>
      <c r="I31" s="54"/>
      <c r="J31" s="54"/>
      <c r="K31" s="55"/>
      <c r="L31" s="6"/>
    </row>
    <row r="32" spans="1:23" ht="21.4" customHeight="1" thickBot="1">
      <c r="A32" s="6"/>
      <c r="B32" s="141" t="s">
        <v>51</v>
      </c>
      <c r="C32" s="142"/>
      <c r="D32" s="142"/>
      <c r="E32" s="142"/>
      <c r="F32" s="142"/>
      <c r="G32" s="142"/>
      <c r="H32" s="142"/>
      <c r="I32" s="142"/>
      <c r="J32" s="143"/>
      <c r="K32" s="59">
        <v>1000</v>
      </c>
      <c r="L32" s="6"/>
    </row>
    <row r="33" spans="1:23" s="4" customFormat="1" ht="3" customHeight="1" thickBot="1">
      <c r="A33" s="10"/>
      <c r="B33" s="139"/>
      <c r="C33" s="139"/>
      <c r="D33" s="139"/>
      <c r="E33" s="139"/>
      <c r="F33" s="139"/>
      <c r="G33" s="139"/>
      <c r="H33" s="139"/>
      <c r="I33" s="139"/>
      <c r="J33" s="139"/>
      <c r="K33" s="63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s="4" customFormat="1" ht="21.4" customHeight="1" thickBot="1">
      <c r="A34" s="10"/>
      <c r="B34" s="140" t="s">
        <v>52</v>
      </c>
      <c r="C34" s="140"/>
      <c r="D34" s="140"/>
      <c r="E34" s="140"/>
      <c r="F34" s="140"/>
      <c r="G34" s="140"/>
      <c r="H34" s="140"/>
      <c r="I34" s="140"/>
      <c r="J34" s="140"/>
      <c r="K34" s="64">
        <f>K14+K21+K30+K32</f>
        <v>44426.289499999999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s="4" customFormat="1" ht="3" customHeight="1" thickBot="1">
      <c r="A35" s="10"/>
      <c r="B35" s="139"/>
      <c r="C35" s="139"/>
      <c r="D35" s="139"/>
      <c r="E35" s="139"/>
      <c r="F35" s="139"/>
      <c r="G35" s="139"/>
      <c r="H35" s="139"/>
      <c r="I35" s="139"/>
      <c r="J35" s="139"/>
      <c r="K35" s="63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1.4" customHeight="1" thickBot="1">
      <c r="A36" s="6"/>
      <c r="B36" s="141" t="s">
        <v>47</v>
      </c>
      <c r="C36" s="142"/>
      <c r="D36" s="142"/>
      <c r="E36" s="142"/>
      <c r="F36" s="142"/>
      <c r="G36" s="142"/>
      <c r="H36" s="142"/>
      <c r="I36" s="142"/>
      <c r="J36" s="143"/>
      <c r="K36" s="59">
        <f>K34*0.05</f>
        <v>2221.3144750000001</v>
      </c>
      <c r="L36" s="6"/>
    </row>
    <row r="37" spans="1:23" ht="21.4" customHeight="1" thickBot="1">
      <c r="A37" s="6"/>
      <c r="B37" s="141" t="s">
        <v>48</v>
      </c>
      <c r="C37" s="142"/>
      <c r="D37" s="142"/>
      <c r="E37" s="142"/>
      <c r="F37" s="142"/>
      <c r="G37" s="142"/>
      <c r="H37" s="142"/>
      <c r="I37" s="142"/>
      <c r="J37" s="143"/>
      <c r="K37" s="59">
        <f>K34*0.04</f>
        <v>1777.0515800000001</v>
      </c>
      <c r="L37" s="6"/>
    </row>
    <row r="38" spans="1:23" ht="21.4" customHeight="1" thickBot="1">
      <c r="A38" s="6"/>
      <c r="B38" s="141" t="s">
        <v>27</v>
      </c>
      <c r="C38" s="142"/>
      <c r="D38" s="142"/>
      <c r="E38" s="142"/>
      <c r="F38" s="142"/>
      <c r="G38" s="142"/>
      <c r="H38" s="142"/>
      <c r="I38" s="142"/>
      <c r="J38" s="143"/>
      <c r="K38" s="59">
        <v>1000</v>
      </c>
      <c r="L38" s="6"/>
    </row>
    <row r="39" spans="1:23" ht="21.4" customHeight="1" thickBot="1">
      <c r="A39" s="6"/>
      <c r="B39" s="141" t="s">
        <v>64</v>
      </c>
      <c r="C39" s="142"/>
      <c r="D39" s="142"/>
      <c r="E39" s="142"/>
      <c r="F39" s="142"/>
      <c r="G39" s="142"/>
      <c r="H39" s="142"/>
      <c r="I39" s="142"/>
      <c r="J39" s="143"/>
      <c r="K39" s="59">
        <f>K34*0.18</f>
        <v>7996.7321099999999</v>
      </c>
      <c r="L39" s="6"/>
    </row>
    <row r="40" spans="1:23" ht="21.4" customHeight="1" thickBot="1">
      <c r="A40" s="6"/>
      <c r="B40" s="141" t="s">
        <v>26</v>
      </c>
      <c r="C40" s="142"/>
      <c r="D40" s="142"/>
      <c r="E40" s="142"/>
      <c r="F40" s="142"/>
      <c r="G40" s="142"/>
      <c r="H40" s="142"/>
      <c r="I40" s="142"/>
      <c r="J40" s="143"/>
      <c r="K40" s="59">
        <f>(K34+K36+K37+K38+K39)*1.12*1.2</f>
        <v>77174.345021760004</v>
      </c>
      <c r="L40" s="6"/>
    </row>
    <row r="41" spans="1:23" ht="15.75">
      <c r="A41" s="6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"/>
    </row>
    <row r="42" spans="1:23" ht="18" customHeight="1">
      <c r="A42" s="6"/>
      <c r="B42" s="66"/>
      <c r="C42" s="48"/>
      <c r="D42" s="48"/>
      <c r="E42" s="65"/>
      <c r="F42" s="65"/>
      <c r="G42" s="65"/>
      <c r="H42" s="65"/>
      <c r="I42" s="108" t="s">
        <v>62</v>
      </c>
      <c r="J42" s="108"/>
      <c r="K42" s="108"/>
      <c r="L42" s="6"/>
    </row>
    <row r="43" spans="1:23" ht="18" customHeight="1">
      <c r="A43" s="6"/>
      <c r="B43" s="65"/>
      <c r="C43" s="48"/>
      <c r="D43" s="48"/>
      <c r="E43" s="65"/>
      <c r="F43" s="65"/>
      <c r="G43" s="65"/>
      <c r="H43" s="65"/>
      <c r="I43" s="108"/>
      <c r="J43" s="108"/>
      <c r="K43" s="108"/>
      <c r="L43" s="6"/>
    </row>
    <row r="44" spans="1:23" ht="15.75">
      <c r="A44" s="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"/>
    </row>
    <row r="45" spans="1:23" ht="15.75">
      <c r="A45" s="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"/>
    </row>
    <row r="46" spans="1:23" ht="15.75">
      <c r="A46" s="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"/>
    </row>
    <row r="47" spans="1:23">
      <c r="A47" s="6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"/>
    </row>
    <row r="48" spans="1:23">
      <c r="A48" s="6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"/>
    </row>
    <row r="49" spans="1:12">
      <c r="A49" s="6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"/>
    </row>
    <row r="50" spans="1:12">
      <c r="A50" s="6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"/>
    </row>
    <row r="51" spans="1:12">
      <c r="A51" s="6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"/>
    </row>
    <row r="52" spans="1:12">
      <c r="A52" s="6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"/>
    </row>
    <row r="53" spans="1:12">
      <c r="A53" s="6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"/>
    </row>
    <row r="54" spans="1:12">
      <c r="A54" s="6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"/>
    </row>
    <row r="55" spans="1:12">
      <c r="A55" s="6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"/>
    </row>
    <row r="56" spans="1:12">
      <c r="A56" s="6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"/>
    </row>
    <row r="57" spans="1:12">
      <c r="A57" s="6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"/>
    </row>
    <row r="58" spans="1:12">
      <c r="A58" s="6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</sheetData>
  <mergeCells count="51">
    <mergeCell ref="B40:J40"/>
    <mergeCell ref="B34:J34"/>
    <mergeCell ref="B35:J35"/>
    <mergeCell ref="B36:J36"/>
    <mergeCell ref="B37:J37"/>
    <mergeCell ref="B38:J38"/>
    <mergeCell ref="B39:J39"/>
    <mergeCell ref="B33:J33"/>
    <mergeCell ref="B21:J21"/>
    <mergeCell ref="B23:B29"/>
    <mergeCell ref="I23:J23"/>
    <mergeCell ref="I26:J26"/>
    <mergeCell ref="I27:J27"/>
    <mergeCell ref="I28:J28"/>
    <mergeCell ref="I29:J29"/>
    <mergeCell ref="B30:J30"/>
    <mergeCell ref="B32:J32"/>
    <mergeCell ref="I24:J24"/>
    <mergeCell ref="I25:J25"/>
    <mergeCell ref="K16:K17"/>
    <mergeCell ref="I17:J17"/>
    <mergeCell ref="B19:B20"/>
    <mergeCell ref="I19:J19"/>
    <mergeCell ref="I20:J20"/>
    <mergeCell ref="B1:H1"/>
    <mergeCell ref="I1:K1"/>
    <mergeCell ref="B2:K2"/>
    <mergeCell ref="B3:K3"/>
    <mergeCell ref="B4:K4"/>
    <mergeCell ref="B5:E5"/>
    <mergeCell ref="F5:K5"/>
    <mergeCell ref="B6:E6"/>
    <mergeCell ref="F6:K6"/>
    <mergeCell ref="F8:G8"/>
    <mergeCell ref="D8:E8"/>
    <mergeCell ref="C11:H11"/>
    <mergeCell ref="C12:H12"/>
    <mergeCell ref="I42:K43"/>
    <mergeCell ref="B8:B12"/>
    <mergeCell ref="I8:J8"/>
    <mergeCell ref="B14:J14"/>
    <mergeCell ref="D9:E9"/>
    <mergeCell ref="F9:G9"/>
    <mergeCell ref="I9:J9"/>
    <mergeCell ref="I10:J10"/>
    <mergeCell ref="I11:J11"/>
    <mergeCell ref="I12:J12"/>
    <mergeCell ref="C10:H10"/>
    <mergeCell ref="C16:C17"/>
    <mergeCell ref="D16:E16"/>
    <mergeCell ref="F16:J16"/>
  </mergeCells>
  <pageMargins left="0.7" right="0.7" top="0.75" bottom="0.75" header="0.3" footer="0.3"/>
  <pageSetup paperSize="9" scale="76" orientation="portrait" r:id="rId1"/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Dr.Naseri</dc:creator>
  <cp:lastModifiedBy>ban_sandika</cp:lastModifiedBy>
  <cp:lastPrinted>2018-05-29T12:17:00Z</cp:lastPrinted>
  <dcterms:created xsi:type="dcterms:W3CDTF">2018-04-03T08:29:14Z</dcterms:created>
  <dcterms:modified xsi:type="dcterms:W3CDTF">2022-04-12T04:53:15Z</dcterms:modified>
</cp:coreProperties>
</file>